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430"/>
  <workbookPr codeName="ThisWorkbook" autoCompressPictures="0"/>
  <bookViews>
    <workbookView xWindow="0" yWindow="0" windowWidth="25600" windowHeight="16060" activeTab="1"/>
  </bookViews>
  <sheets>
    <sheet name="Metadata" sheetId="5" r:id="rId1"/>
    <sheet name="Data" sheetId="1" r:id="rId2"/>
    <sheet name="Field Values" sheetId="3" r:id="rId3"/>
    <sheet name="About" sheetId="4" r:id="rId4"/>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N6" i="1" l="1"/>
  <c r="L25" i="1"/>
  <c r="L20" i="1"/>
  <c r="L12" i="1"/>
  <c r="B5" i="4"/>
</calcChain>
</file>

<file path=xl/sharedStrings.xml><?xml version="1.0" encoding="utf-8"?>
<sst xmlns="http://schemas.openxmlformats.org/spreadsheetml/2006/main" count="518" uniqueCount="337">
  <si>
    <t>Other</t>
  </si>
  <si>
    <t>Model Name</t>
  </si>
  <si>
    <t>Version</t>
  </si>
  <si>
    <t>Description</t>
  </si>
  <si>
    <t>URI</t>
  </si>
  <si>
    <t>Data Tab</t>
  </si>
  <si>
    <t>where to find the latest version of this model</t>
  </si>
  <si>
    <t>the name of this model</t>
  </si>
  <si>
    <t>the version of this model</t>
  </si>
  <si>
    <t>the tab or sheet in this workbook containing the model data</t>
  </si>
  <si>
    <t>Editors</t>
  </si>
  <si>
    <t>the description of this model</t>
  </si>
  <si>
    <t>the people who worked on this model</t>
  </si>
  <si>
    <t>Model id</t>
  </si>
  <si>
    <t>unique id for this model</t>
  </si>
  <si>
    <t>Allowable Values for select fields</t>
  </si>
  <si>
    <t>Data Start</t>
  </si>
  <si>
    <t>the first cell containing data</t>
  </si>
  <si>
    <t>Component Name</t>
  </si>
  <si>
    <t>Name of the component manufacturer</t>
  </si>
  <si>
    <t>Project Title</t>
  </si>
  <si>
    <t>DOE Project Title</t>
  </si>
  <si>
    <t>DOE Award Number</t>
  </si>
  <si>
    <t>Award Start Date</t>
  </si>
  <si>
    <t>Award End Date</t>
  </si>
  <si>
    <t>The date work on the project completed, or is scheduled to complete</t>
  </si>
  <si>
    <t>moistureExposure</t>
  </si>
  <si>
    <t>Environment</t>
  </si>
  <si>
    <t>componentType</t>
  </si>
  <si>
    <t>Float</t>
  </si>
  <si>
    <t>Mooring line</t>
  </si>
  <si>
    <t>Rick Driscoll, Debbie Brodt-Giles</t>
  </si>
  <si>
    <t>Technology Overview</t>
  </si>
  <si>
    <t>Date of Manufacture 
(Y-M-D)</t>
  </si>
  <si>
    <t>Manufacturer</t>
  </si>
  <si>
    <t>Component Identifier</t>
  </si>
  <si>
    <t>Unique identifier used to identify the specific component for which this data applies, serial number, unit number, etc.</t>
  </si>
  <si>
    <t>Name of the Component</t>
  </si>
  <si>
    <t>Gear Box</t>
  </si>
  <si>
    <t>Hydraulic Pump</t>
  </si>
  <si>
    <t>Hydraulic Motor</t>
  </si>
  <si>
    <t>Hydraulic Ram</t>
  </si>
  <si>
    <t>Hydraulic Accumulator</t>
  </si>
  <si>
    <t>Foundation</t>
  </si>
  <si>
    <t>Bi-Directional Turbine</t>
  </si>
  <si>
    <t>Rotary Generator</t>
  </si>
  <si>
    <t>Linear Generator</t>
  </si>
  <si>
    <t xml:space="preserve">Flap </t>
  </si>
  <si>
    <t>Anchor</t>
  </si>
  <si>
    <t>Horizontal Axis In-Line Rotor</t>
  </si>
  <si>
    <t>Vertical Axis Cross-Flow Rotor</t>
  </si>
  <si>
    <t>Savonius Rotor</t>
  </si>
  <si>
    <t>Duct/Venturi</t>
  </si>
  <si>
    <t>Archimedes Screw</t>
  </si>
  <si>
    <t>Hydrofoil</t>
  </si>
  <si>
    <t>name</t>
  </si>
  <si>
    <t>manufacturer</t>
  </si>
  <si>
    <t>componentId</t>
  </si>
  <si>
    <t>Component Overview</t>
  </si>
  <si>
    <t>mass</t>
  </si>
  <si>
    <t>Mass
(kg)</t>
  </si>
  <si>
    <t>Mass of the Component in kilograms</t>
  </si>
  <si>
    <t>A6</t>
  </si>
  <si>
    <t>subcategoryClass</t>
  </si>
  <si>
    <t>Describe how the component interacts with the whole device</t>
  </si>
  <si>
    <t>componentFunction</t>
  </si>
  <si>
    <t>Health and Prognostic System</t>
  </si>
  <si>
    <t>Component Type:
Major Category</t>
  </si>
  <si>
    <t>Component Type:
Sub-Category</t>
  </si>
  <si>
    <t>Component Type: Major Fields</t>
  </si>
  <si>
    <t>Structure</t>
  </si>
  <si>
    <t>PTO</t>
  </si>
  <si>
    <t>Power Take Off</t>
  </si>
  <si>
    <t>Structure of Device</t>
  </si>
  <si>
    <t>Electrical</t>
  </si>
  <si>
    <t>Monitoring</t>
  </si>
  <si>
    <t>The power generation, conditioning and transmission</t>
  </si>
  <si>
    <t>Instrumentation and communication systems used to monitor the status, production, and health of the device</t>
  </si>
  <si>
    <t>Component Type: Sub-Category</t>
  </si>
  <si>
    <t>Body</t>
  </si>
  <si>
    <t xml:space="preserve">Other </t>
  </si>
  <si>
    <t>Collector</t>
  </si>
  <si>
    <t>Used to translate wave/current power to mechanical power</t>
  </si>
  <si>
    <t>Power Electronics</t>
  </si>
  <si>
    <t>Umbilical</t>
  </si>
  <si>
    <t>Sub Station</t>
  </si>
  <si>
    <t xml:space="preserve">Transmission cable </t>
  </si>
  <si>
    <t>Status monitoring</t>
  </si>
  <si>
    <t>Control</t>
  </si>
  <si>
    <t>Controller</t>
  </si>
  <si>
    <t>Communication</t>
  </si>
  <si>
    <t xml:space="preserve">Single Device </t>
  </si>
  <si>
    <t>Array</t>
  </si>
  <si>
    <t>See field values tab for full list of component types: major category</t>
  </si>
  <si>
    <t xml:space="preserve">Attenuator </t>
  </si>
  <si>
    <t>An attenuator is a floating device which operates parallel to the wave direction and effectively rides the waves. These devices capture energy from the relative motion of the two arms as the wave passes them.</t>
  </si>
  <si>
    <t>Point Absorber</t>
  </si>
  <si>
    <t>A point absorber is a floating structure which absorbs energy from all directions through its movements at/near the water surface. It converts the motion of the buoyant top relative to the base into electrical power. The power take-off system may take a number of forms, depending on the configuration of displacers/reactors.</t>
  </si>
  <si>
    <t>Oscillating Wave Surge Converter</t>
  </si>
  <si>
    <t>Oscillating wave surge converters extract energy from wave surges and the movement of water particles within them. The arm oscillates as a pendulum mounted on a pivoted joint in response to the movement of water in the waves.</t>
  </si>
  <si>
    <t>Oscillating Water Column</t>
  </si>
  <si>
    <t>An oscillating water column is a partially submerged, hollow structure. It is open to the sea below the water line, enclosing a column of air on top of a column of water. Waves cause the water column to rise and fall, which in turn compresses and decompresses the air column. This trapped air is allowed to flow to and from the atmosphere via a turbine, which usually has the ability to rotate regardless of the direction of the airflow. The rotation of the turbine is used to generate electricity.</t>
  </si>
  <si>
    <t xml:space="preserve">Overtopping/Terminator Device </t>
  </si>
  <si>
    <t>Overtopping devices capture water as waves break into a storage reservoir. The water is then returned to the sea passing through a conventional low-head turbine which generates power. An overtopping device may use ‘collectors’ to concentrate the wave energy.</t>
  </si>
  <si>
    <t>Submerged Pressure Differential</t>
  </si>
  <si>
    <t>Submerged pressure differential devices are typically located near shore and attached to the seabed. The motion of the waves causes the sea level to rise and fall above the device, inducing a pressure differential in the device. The alternating pressure pumps fluid through a system to generate electricity.</t>
  </si>
  <si>
    <t>Bulge Wave</t>
  </si>
  <si>
    <t>Bulge wave technology consists of a rubber tube filled with water, moored to the seabed heading into the waves. The water enters through the stern and the passing wave causes pressure variations along the length of the tube, creating a ‘bulge’. As the bulge travels through the tube it grows, gathering energy which can be used to drive a standard low-head turbine located at the bow, where the water then returns to the sea</t>
  </si>
  <si>
    <t>Rotating Mass</t>
  </si>
  <si>
    <t>Two forms of rotation are used to capture energy by the movement of the device heaving and swaying in the waves. This motion drives either an eccentric weight or a gyroscope causes precession. In both cases the movement is attached to an electric generator inside the device.</t>
  </si>
  <si>
    <t>WEC Type/Classification (Based on EMEC definitions, http://www.emec.org.uk/marine-energy/wave-devices/)</t>
  </si>
  <si>
    <t>TEC Classification (Based on EMEC definitions, http://www.emec.org.uk/marine-energy/tidal-devices/)</t>
  </si>
  <si>
    <t>Horizontal axis turbines extract energy from moving water in much the same way as wind turbines extract energy from moving air. The tidal stream causes the rotors to rotate around the horizontal axis and generate power.</t>
  </si>
  <si>
    <t>Vertical Axis Turbine</t>
  </si>
  <si>
    <t>Vertical axis turbines extract energy from the tides in a similar manner to that above, however the turbine is mounted on a vertical axis. The tidal stream causes the rotors to rotate around the vertical axis and generate power.</t>
  </si>
  <si>
    <t>Oscillating hydrofoil</t>
  </si>
  <si>
    <t>A hydrofoil is attached to an oscillating arm. The tidal current flowing either side of a wing results in lift. This motion then drives fluid in a hydraulic system to be converted into electricity.</t>
  </si>
  <si>
    <t>Enclosed Tips (Venturi)</t>
  </si>
  <si>
    <t>Venturi Effect devices house the device in a duct which concentrates the tidal flow passing through the turbine. The funnel-like collecting device sits submerged in the tidal current. The flow of water can drive a turbine directly or the induced pressure differential in the system can drive an air-turbine.</t>
  </si>
  <si>
    <t>The Archimedes Screw is a helical corkscrew-shaped device (a helical surface surrounding a central cylindrical shaft). The device draws power from the tidal stream as the water moves up/through the spiral turning the turbines.</t>
  </si>
  <si>
    <t>A tidal kite is tethered to the sea bed and carries a turbine below the wing. The kite ‘flies’ in the tidal stream, swooping in a figure-of-eight shape to increase the speed of the water flowing through the turbine.</t>
  </si>
  <si>
    <t>See field values tab for full list of component types: sub-category</t>
  </si>
  <si>
    <t>Total Cost
(USD)</t>
  </si>
  <si>
    <t xml:space="preserve"> Operating Environment</t>
  </si>
  <si>
    <t>totalCost</t>
  </si>
  <si>
    <t>Company Name</t>
  </si>
  <si>
    <t>Date when manufacturing of the component was completed</t>
  </si>
  <si>
    <t>Technology Readiness Level at beginning</t>
  </si>
  <si>
    <t>Technology Readiness Level at end</t>
  </si>
  <si>
    <t>TRLbeginning</t>
  </si>
  <si>
    <t>TRLend</t>
  </si>
  <si>
    <t>Target Design Performance</t>
  </si>
  <si>
    <r>
      <t xml:space="preserve">Target </t>
    </r>
    <r>
      <rPr>
        <sz val="12"/>
        <color theme="1"/>
        <rFont val="Calibri"/>
        <family val="2"/>
        <scheme val="minor"/>
      </rPr>
      <t>Availability</t>
    </r>
    <r>
      <rPr>
        <sz val="12"/>
        <color theme="1"/>
        <rFont val="Calibri"/>
        <family val="2"/>
        <scheme val="minor"/>
      </rPr>
      <t xml:space="preserve">
(% uptime)</t>
    </r>
  </si>
  <si>
    <r>
      <t xml:space="preserve">Estimate the target uptime for this component, including anticipated downtime due to scheduled maintenance and failure rates.
</t>
    </r>
    <r>
      <rPr>
        <i/>
        <sz val="11"/>
        <color theme="1"/>
        <rFont val="Calibri"/>
        <family val="2"/>
        <scheme val="minor"/>
      </rPr>
      <t>Ex.:  0.999986</t>
    </r>
  </si>
  <si>
    <t>capitalCostGoal</t>
  </si>
  <si>
    <t>targetAvailability</t>
  </si>
  <si>
    <t>annualRoutineMaintenaceEstimate</t>
  </si>
  <si>
    <t>Estimate the number of hours per year of routine maintenance necessary to keep this component operational.</t>
  </si>
  <si>
    <r>
      <t>Annual Routine M</t>
    </r>
    <r>
      <rPr>
        <sz val="12"/>
        <color theme="1"/>
        <rFont val="Calibri"/>
        <family val="2"/>
        <scheme val="minor"/>
      </rPr>
      <t xml:space="preserve">aintenance </t>
    </r>
    <r>
      <rPr>
        <sz val="12"/>
        <color theme="1"/>
        <rFont val="Calibri"/>
        <family val="2"/>
        <scheme val="minor"/>
      </rPr>
      <t>Estimate
(number of hours)</t>
    </r>
  </si>
  <si>
    <t>http://en.openei.org/wiki/Marine_and_Hydrokinetic_Technology_Readiness_Level</t>
  </si>
  <si>
    <t>Detailed info</t>
  </si>
  <si>
    <t>Technology Readiness Level (DOE TRL classification)</t>
  </si>
  <si>
    <t>Scientific research begins to be translated into applied research and development where basic principles are observed and reported. Technology concepts and applications are formulated and investigated through analytic studies and in-depth investigations of principal design considerations. This level is characterized by paper studies, concept exploration, and planning.</t>
  </si>
  <si>
    <t>Scientific research begins</t>
  </si>
  <si>
    <t>At this level, active research is initiated, including engineering studies and laboratory studies to physically validate analytical predictions of separate elements of the technology.</t>
  </si>
  <si>
    <t>Proof of Concept; early stage proof-of-concept system or component development, testing, and concept validation. In this stage, critical technology elements are developed and tested in a laboratory environment. It is envisioned that scale models will be at a 1:10 scale or smaller.</t>
  </si>
  <si>
    <t>System Integration and Technology Laboratory Demonstration; basic technological components are fabricated at a scale relevant to full-scale and integrated to establish and verify subsystem and system-level functionality and preparation for testing in a simulated environment.</t>
  </si>
  <si>
    <t>System Integration and Technology Laboratory Demonstration; a representative model or prototype system at a scale relevant to full-scale, which is beyond that of TRL 5, is tested in a relevant environment. This level represents a major step up in a technology's demonstrated readiness and risk mitigation leading to open water testing.</t>
  </si>
  <si>
    <t>Open Water System Testing, Demonstration, and Operation; the prototype scale components and subsystems are fabricated and integrated to establish and verify subsystem and system level functionality and preparation for testing in an open water operational environment to verify expected operation and fine tune the design prior to deployment in an operational demonstration project.</t>
  </si>
  <si>
    <t>Open Water System Testing, Demonstration, and Operation; the prototype in its final form (at or near full scale) is to be tested and qualified in an open water environment under all expected operating conditions to demonstrate readiness for commercial deployment in a demonstration project. Testing should include extreme conditions.</t>
  </si>
  <si>
    <t>Commercial-Scale Production / Application; the actual, commercial-scale system is proven through successful mission operations, whereby it is fielded and being used in commercial application.</t>
  </si>
  <si>
    <t>Delivered Price Goal
(USD)</t>
  </si>
  <si>
    <t>The estimated price of the component when delivered to WEC/CEC assembly area, including material, fabrication, labor, overhead, margin, transportation, etc.</t>
  </si>
  <si>
    <t>system</t>
  </si>
  <si>
    <t>System Overview</t>
  </si>
  <si>
    <t>Data</t>
  </si>
  <si>
    <t>System Overview Metadata</t>
  </si>
  <si>
    <r>
      <t xml:space="preserve">Corresponding number of the Technology Readiness Level at the end of the project based on DOE TRL classification, see </t>
    </r>
    <r>
      <rPr>
        <i/>
        <sz val="11"/>
        <color theme="1"/>
        <rFont val="Calibri"/>
        <family val="2"/>
        <scheme val="minor"/>
      </rPr>
      <t>Field Values</t>
    </r>
    <r>
      <rPr>
        <sz val="11"/>
        <color theme="1"/>
        <rFont val="Calibri"/>
        <family val="2"/>
        <scheme val="minor"/>
      </rPr>
      <t xml:space="preserve"> tab for more info</t>
    </r>
  </si>
  <si>
    <r>
      <t xml:space="preserve">Corresponding number of the Technology Readiness Level at the beginning of the project based on DOE TRL classification, see </t>
    </r>
    <r>
      <rPr>
        <i/>
        <sz val="11"/>
        <color theme="1"/>
        <rFont val="Calibri"/>
        <family val="2"/>
        <scheme val="minor"/>
      </rPr>
      <t>Field Values</t>
    </r>
    <r>
      <rPr>
        <sz val="11"/>
        <color theme="1"/>
        <rFont val="Calibri"/>
        <family val="2"/>
        <scheme val="minor"/>
      </rPr>
      <t xml:space="preserve"> tab for more info</t>
    </r>
  </si>
  <si>
    <t>The System Content Model provides data submitters with an easy and consistent means of uploading data related to the overall MHK system. The data fields include target resource and characteristics of the full-scale system, the technical overview about the specific system, target design performance and costs, and key events and milestones. These data are important to DOE and will be used to develop data products that provide quantitative information to guide and support programmatic decisions. Data will also be used by DOE in general assessments of MHK system readiness, performance, costs, and proposed plans. The ultimate goal is to use these data to perform research and tailor programs to best benefit the industry.</t>
  </si>
  <si>
    <t>Name of the technology manufacturer/developer (as applicable)</t>
  </si>
  <si>
    <t>Unique identifier used to identify the specific unit for which this data applies, serial number, unit number, etc. (as applicable)</t>
  </si>
  <si>
    <t>Device Scale (ratio)</t>
  </si>
  <si>
    <t>Peak output power  (W)</t>
  </si>
  <si>
    <t>Maximum sustained power (W)</t>
  </si>
  <si>
    <t>Scale of device relative to full scale (ratio), i.e. 1:2 based on expected initial commercial deployments sites or initial target market</t>
  </si>
  <si>
    <t xml:space="preserve">The maximum rated output of a installed generator. For multiple generators, use the sum of generator nameplate capacities. </t>
  </si>
  <si>
    <t>WEC/CEC Name</t>
  </si>
  <si>
    <t>WEC/CEC Make</t>
  </si>
  <si>
    <t>Name of the WEC/CEC line/type as specified by the manufacturer/developer (as applicable)</t>
  </si>
  <si>
    <t>WEC/CEC Model</t>
  </si>
  <si>
    <t>Date when manufacturing of the WEC/CEC was completed</t>
  </si>
  <si>
    <t>WEC/CEC Identifier</t>
  </si>
  <si>
    <t>Type of WEC/CEC, one of the values defined on the Field Values tab</t>
  </si>
  <si>
    <t>WEC/CEC Type Classification</t>
  </si>
  <si>
    <t>Estimate of the maximum sustained power output by the WEC/CEC that is used to determine the capacity of the supporting electrical infrastructure</t>
  </si>
  <si>
    <t>Self-Assessed System Technology Performance Level based on DOE definitions (1-9)</t>
  </si>
  <si>
    <t>Self-Assessed System Technology Readiness Level based on DOE definitions (1-9)</t>
  </si>
  <si>
    <t>WEC Classification (Based on EMEC definitions, http://www.emec.org.uk/marine-energy/wave-devices/)</t>
  </si>
  <si>
    <t>Bulge wave technology consists of a rubber tube filled with water, moored to the seabed heading into the waves. The water enters through the stern and the passing wave causes pressure variations along the length of the tube, creating a ‘bulge’. As the bulge travels through the tube it grows, gathering energy which can be used to drive a standard low-head turbine located at the bow, where the water then returns to the sea.</t>
  </si>
  <si>
    <t>CEC Type (Based on EMEC definitions, http://www.emec.org.uk/marine-energy/tidal-devices/)</t>
  </si>
  <si>
    <t>Horizontal Axis Turbine</t>
  </si>
  <si>
    <t>Tidal Kite</t>
  </si>
  <si>
    <t>Horizontal Axis Cross-Flow Rotor</t>
  </si>
  <si>
    <t>Choose one or more of the following, using a ; to separate multiple values:
external: above water; external: below water; external: splash zone; Internal: dry; Internal: wet</t>
  </si>
  <si>
    <t>Award Number</t>
  </si>
  <si>
    <t>The date work on the project officially began</t>
  </si>
  <si>
    <t>Notes</t>
  </si>
  <si>
    <t>Enter any relevant notes to help understand the data in the content model</t>
  </si>
  <si>
    <t>Project Team Members</t>
  </si>
  <si>
    <t>List all subcontractors and other affiliates working on the project (i.e. companies, national labs, universities, etc.)</t>
  </si>
  <si>
    <t>Company Name (the PI of the work)</t>
  </si>
  <si>
    <t>City and state where the primary work is taking place</t>
  </si>
  <si>
    <t>System TRL at start of project</t>
  </si>
  <si>
    <t>System TRL at end of project</t>
  </si>
  <si>
    <t>TPL at start of project</t>
  </si>
  <si>
    <t>TPL at end of project</t>
  </si>
  <si>
    <t>Resource Type</t>
  </si>
  <si>
    <t>Deployment Locations</t>
  </si>
  <si>
    <t>List one or more of near shore, offshore, waterway</t>
  </si>
  <si>
    <t>Type of resource intended for use, choose on of: wave, tidal, river, ocean, and or canal</t>
  </si>
  <si>
    <t>Total Device Weight</t>
  </si>
  <si>
    <t>Weight of the total system in air</t>
  </si>
  <si>
    <t>Location in Water Column</t>
  </si>
  <si>
    <t>List one or more of surface-floating, mid-water, bottom-mounted</t>
  </si>
  <si>
    <t>System Characteristics Height (m)</t>
  </si>
  <si>
    <t>System Characteristics Length (m)</t>
  </si>
  <si>
    <t>System Characteristics Width (m)</t>
  </si>
  <si>
    <t>The distance from the front to the back of the system in the direction of the energy flux when the device is in operation</t>
  </si>
  <si>
    <t>The distance from one side to the other of the system in the direction perpendicular to the energy flux when the device is in operation</t>
  </si>
  <si>
    <t>Primary location of work</t>
  </si>
  <si>
    <t>The distance between the bottom and top of the device when in operation</t>
  </si>
  <si>
    <t>Notes:
Please complete as many fields as possible for each of the individual major components (see Field Values tab) that make the system.
All monetary fields in current U.S. dollars (USD) at the time of data collection.</t>
  </si>
  <si>
    <t>Storage</t>
  </si>
  <si>
    <t xml:space="preserve">Total cost of the System </t>
  </si>
  <si>
    <t>Total Cost (USD)</t>
  </si>
  <si>
    <t>Component Function
(text)</t>
  </si>
  <si>
    <t>Total cost of the component, including material and manufacturing cost.</t>
  </si>
  <si>
    <t>ORPC</t>
  </si>
  <si>
    <t>1.F</t>
  </si>
  <si>
    <t>Igiugig, Alaska</t>
  </si>
  <si>
    <t>Igiugig Village Council (IVC)</t>
  </si>
  <si>
    <t>IVC, ORPC, University of Alaska Fairbanks, University of Maine</t>
  </si>
  <si>
    <t>Next Generation MHK River Power System, Optimized for Performance, Durability, and Survivability</t>
  </si>
  <si>
    <t>DE-EE0007348</t>
  </si>
  <si>
    <t>May 6 2016</t>
  </si>
  <si>
    <t>July 6 2017</t>
  </si>
  <si>
    <t>River</t>
  </si>
  <si>
    <t>near shore waterway</t>
  </si>
  <si>
    <t>bottom mounted</t>
  </si>
  <si>
    <t>RivGen Power System</t>
  </si>
  <si>
    <t>Horizontal axis turbine</t>
  </si>
  <si>
    <t>1:1</t>
  </si>
  <si>
    <t>50 kW</t>
  </si>
  <si>
    <t>30696 kg</t>
  </si>
  <si>
    <t>13.1 m</t>
  </si>
  <si>
    <t>20.7 m</t>
  </si>
  <si>
    <t>3.8 m</t>
  </si>
  <si>
    <t>Turbines</t>
  </si>
  <si>
    <t>mechanical Drivetrain</t>
  </si>
  <si>
    <t>chassis/fairing/buoyancy pod</t>
  </si>
  <si>
    <t>Generator and on device electrical system</t>
  </si>
  <si>
    <t>Mechanical Braking System</t>
  </si>
  <si>
    <t>Electrical Infrastructure</t>
  </si>
  <si>
    <t>Substructure and Foundation (mooring system)</t>
  </si>
  <si>
    <t>MEC (RivGen device)</t>
  </si>
  <si>
    <t>Hall Spars</t>
  </si>
  <si>
    <t>Strucutre</t>
  </si>
  <si>
    <t>Body, Duct/venturi</t>
  </si>
  <si>
    <t>Mooring line, anchor</t>
  </si>
  <si>
    <t>Horizontal axis Crossflow rotor</t>
  </si>
  <si>
    <t>Health and Prognostic, Status monitoring, communication</t>
  </si>
  <si>
    <t>other</t>
  </si>
  <si>
    <t>Transmission Cable, Power Electronics, substation</t>
  </si>
  <si>
    <t>Body, Duct/venturi, Foundation</t>
  </si>
  <si>
    <t>Converter/Transformer</t>
  </si>
  <si>
    <t>Gird Monitor/Interface Control</t>
  </si>
  <si>
    <t>On-devcie deployment systems</t>
  </si>
  <si>
    <t>.1.2</t>
  </si>
  <si>
    <t>Anchors</t>
  </si>
  <si>
    <t>Mooring lines &amp; Chain</t>
  </si>
  <si>
    <t>Connection Hardware (mooring system</t>
  </si>
  <si>
    <t>Messenger Lines and buoys</t>
  </si>
  <si>
    <t>Coatings and Cathodic protection</t>
  </si>
  <si>
    <t>On Shore Substation</t>
  </si>
  <si>
    <t>Off-deviceDeployment/Retreival Equipment and  buoyancy system</t>
  </si>
  <si>
    <t>.1.1.4</t>
  </si>
  <si>
    <t>.1.2.1</t>
  </si>
  <si>
    <t>.1.2.3</t>
  </si>
  <si>
    <t>.1.2.2</t>
  </si>
  <si>
    <t>.1.2.4</t>
  </si>
  <si>
    <t>.1.2.5</t>
  </si>
  <si>
    <t>Control &amp; Communication System (SCADA)</t>
  </si>
  <si>
    <t>.1.2.6</t>
  </si>
  <si>
    <t>1.2.7</t>
  </si>
  <si>
    <t>.1.2.8</t>
  </si>
  <si>
    <t>1.3.1</t>
  </si>
  <si>
    <t>1.3.2</t>
  </si>
  <si>
    <t>1.3.3</t>
  </si>
  <si>
    <t>1.3.4</t>
  </si>
  <si>
    <t>Transmission</t>
  </si>
  <si>
    <t>Transmission Cable</t>
  </si>
  <si>
    <t>Power Electronis</t>
  </si>
  <si>
    <t>Substation</t>
  </si>
  <si>
    <t>structure</t>
  </si>
  <si>
    <t>anchor</t>
  </si>
  <si>
    <t>External: below water</t>
  </si>
  <si>
    <t>Internal: dry</t>
  </si>
  <si>
    <t>External: above water</t>
  </si>
  <si>
    <t>1.1.</t>
  </si>
  <si>
    <t>1.1.1</t>
  </si>
  <si>
    <t>1.1.2</t>
  </si>
  <si>
    <t>1.1.3</t>
  </si>
  <si>
    <t>Marsh Creek</t>
  </si>
  <si>
    <t>various</t>
  </si>
  <si>
    <t>CPI, Various</t>
  </si>
  <si>
    <t>Various</t>
  </si>
  <si>
    <t>NA</t>
  </si>
  <si>
    <t>Okonite, SubConn</t>
  </si>
  <si>
    <t>ABB, SMA America</t>
  </si>
  <si>
    <t>Shark, Ignition</t>
  </si>
  <si>
    <t>The in water portion of the RivGen Power System</t>
  </si>
  <si>
    <t>Turbines convert flow to rotational energy</t>
  </si>
  <si>
    <t>Buoyancy Pod (pontoons)</t>
  </si>
  <si>
    <t>1.2.3.1</t>
  </si>
  <si>
    <t>.1.2.3.2</t>
  </si>
  <si>
    <t>Marsh Creek, Metal Magic, ASRC Energy Services Alexandar machine</t>
  </si>
  <si>
    <t>Alexander Machine, Marsh Creek</t>
  </si>
  <si>
    <t>Structural Chassis/Fairing</t>
  </si>
  <si>
    <t>The chassis supports the turbines, generator and driveline and connets the pontoons, the fiaring is integrated into the chassis</t>
  </si>
  <si>
    <t>The buoyancy Pods (pontoons)  float device to location and are ballasted with water to deploy device forming the foundation with the riverbed when deployed</t>
  </si>
  <si>
    <t>The Drivetrain connects the turbine shfts to the generator shaft</t>
  </si>
  <si>
    <t>The on device buoyancy system includes hoses to direct air and water the pontoons and the umbilical that is raised to the surface to allow ballasting and deballasting opertaions from a floating vessel</t>
  </si>
  <si>
    <t>The Generator converts mechanical energy to electrical energy, on device electrical components transmit the electricty to the transmission cable</t>
  </si>
  <si>
    <t>The On device SCADA systemprovides helath and operational monitoring informaation</t>
  </si>
  <si>
    <t>Driveline bearing assembly</t>
  </si>
  <si>
    <t>Fixed Couplings and driveshaft</t>
  </si>
  <si>
    <t>Flexible Driveline couplings</t>
  </si>
  <si>
    <t>ORPC, SKF, BluSource</t>
  </si>
  <si>
    <t>1.2.2.2</t>
  </si>
  <si>
    <t>1.2.2.3</t>
  </si>
  <si>
    <t>The Bearings hold the Driveshaft shaft in place and manage axial and thrust loads</t>
  </si>
  <si>
    <t>Internal : dry</t>
  </si>
  <si>
    <t>protect components from corrosion</t>
  </si>
  <si>
    <t>NA for 1.F</t>
  </si>
  <si>
    <t>Transmit power to shore and from come ashore to shore station</t>
  </si>
  <si>
    <t>convert DC power from device to grid compatible AC power</t>
  </si>
  <si>
    <t>monitor grid interface and device output</t>
  </si>
  <si>
    <t>houses components 1.3.2 and 1.3.3 and anciallary power conidtioining equipment</t>
  </si>
  <si>
    <t>compressors, pumps etc to perform deballasting operations</t>
  </si>
  <si>
    <t>(2) anchors are used to moor device</t>
  </si>
  <si>
    <t>chain and mooring lines attach anchors to device</t>
  </si>
  <si>
    <t>various components complete attachment of mooring system</t>
  </si>
  <si>
    <t>various buoys and lines for retreival of device and mooring system</t>
  </si>
  <si>
    <t>Flexible driveline couplings manage driveline flex and alignment</t>
  </si>
  <si>
    <t>The couplingsc onnect driveline components</t>
  </si>
  <si>
    <t>The chassis, Fairing, and buoyacny pods provide the foundation, turbine, generator, and drievline support, and ducting to lower turbine area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</si>
</sst>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64" formatCode="0.0"/>
    <numFmt numFmtId="165" formatCode="&quot;$&quot;#,##0;[Red]&quot;$&quot;#,##0"/>
    <numFmt numFmtId="166" formatCode="&quot;$&quot;#,##0.00;[Red]&quot;$&quot;#,##0.00"/>
  </numFmts>
  <fonts count="16"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b/>
      <sz val="14"/>
      <color theme="1"/>
      <name val="Calibri"/>
      <family val="2"/>
      <scheme val="minor"/>
    </font>
    <font>
      <sz val="11"/>
      <color theme="0" tint="-0.499984740745262"/>
      <name val="Calibri"/>
      <family val="2"/>
      <scheme val="minor"/>
    </font>
    <font>
      <sz val="22"/>
      <color theme="0" tint="-0.499984740745262"/>
      <name val="Calibri"/>
      <family val="2"/>
      <scheme val="minor"/>
    </font>
    <font>
      <sz val="22"/>
      <color rgb="FF808080"/>
      <name val="Calibri"/>
      <family val="2"/>
      <scheme val="minor"/>
    </font>
    <font>
      <sz val="9"/>
      <color theme="0" tint="-0.499984740745262"/>
      <name val="Calibri"/>
      <family val="2"/>
      <scheme val="minor"/>
    </font>
    <font>
      <i/>
      <sz val="11"/>
      <color theme="1"/>
      <name val="Calibri"/>
      <family val="2"/>
      <scheme val="minor"/>
    </font>
    <font>
      <sz val="12"/>
      <color rgb="FF0070C0"/>
      <name val="Times New Roman"/>
    </font>
    <font>
      <sz val="11"/>
      <color rgb="FF000000"/>
      <name val="Calibri"/>
      <family val="2"/>
      <scheme val="minor"/>
    </font>
  </fonts>
  <fills count="10">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rgb="FFF3F7B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s>
  <cellStyleXfs count="81">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91">
    <xf numFmtId="0" fontId="0" fillId="0" borderId="0" xfId="0"/>
    <xf numFmtId="0" fontId="0" fillId="0" borderId="0" xfId="0" applyAlignment="1">
      <alignment wrapText="1"/>
    </xf>
    <xf numFmtId="0" fontId="0" fillId="0" borderId="1" xfId="0" applyBorder="1"/>
    <xf numFmtId="0" fontId="0" fillId="0" borderId="0" xfId="0"/>
    <xf numFmtId="0" fontId="0" fillId="0" borderId="1" xfId="0" applyBorder="1" applyAlignment="1">
      <alignment wrapText="1"/>
    </xf>
    <xf numFmtId="0" fontId="0" fillId="0" borderId="1" xfId="0" applyBorder="1" applyAlignment="1">
      <alignment horizontal="left" vertical="top" wrapText="1"/>
    </xf>
    <xf numFmtId="0" fontId="0" fillId="0" borderId="6" xfId="0" applyBorder="1"/>
    <xf numFmtId="0" fontId="7" fillId="0" borderId="7" xfId="0" applyFont="1" applyBorder="1" applyAlignment="1">
      <alignment wrapText="1"/>
    </xf>
    <xf numFmtId="0" fontId="0" fillId="0" borderId="9" xfId="0" applyBorder="1"/>
    <xf numFmtId="0" fontId="0" fillId="0" borderId="9" xfId="0" applyBorder="1" applyAlignment="1">
      <alignment vertical="top"/>
    </xf>
    <xf numFmtId="0" fontId="0" fillId="0" borderId="11" xfId="0" applyBorder="1"/>
    <xf numFmtId="0" fontId="0" fillId="0" borderId="12" xfId="0" applyBorder="1" applyAlignment="1">
      <alignment wrapText="1"/>
    </xf>
    <xf numFmtId="0" fontId="0" fillId="5" borderId="0" xfId="0" applyFill="1"/>
    <xf numFmtId="0" fontId="9" fillId="5" borderId="0" xfId="0" applyFont="1" applyFill="1"/>
    <xf numFmtId="0" fontId="9" fillId="0" borderId="8" xfId="0" applyFont="1" applyBorder="1" applyAlignment="1">
      <alignment wrapText="1"/>
    </xf>
    <xf numFmtId="0" fontId="9" fillId="0" borderId="10" xfId="0" applyFont="1" applyBorder="1" applyAlignment="1">
      <alignment wrapText="1"/>
    </xf>
    <xf numFmtId="0" fontId="9" fillId="0" borderId="10" xfId="0" applyFont="1" applyBorder="1" applyAlignment="1">
      <alignment horizontal="left" vertical="top" wrapText="1"/>
    </xf>
    <xf numFmtId="0" fontId="9" fillId="0" borderId="13" xfId="0" applyFont="1" applyBorder="1" applyAlignment="1">
      <alignment wrapText="1"/>
    </xf>
    <xf numFmtId="0" fontId="0" fillId="0" borderId="14" xfId="0" applyBorder="1"/>
    <xf numFmtId="0" fontId="0" fillId="0" borderId="5" xfId="0" applyBorder="1" applyAlignment="1">
      <alignment wrapText="1"/>
    </xf>
    <xf numFmtId="0" fontId="9" fillId="0" borderId="15" xfId="0" applyFont="1" applyBorder="1" applyAlignment="1">
      <alignment wrapText="1"/>
    </xf>
    <xf numFmtId="0" fontId="12" fillId="5" borderId="1" xfId="0" applyFont="1" applyFill="1" applyBorder="1" applyAlignment="1"/>
    <xf numFmtId="0" fontId="12" fillId="0" borderId="0" xfId="0" applyFont="1" applyFill="1" applyAlignment="1"/>
    <xf numFmtId="0" fontId="0" fillId="8" borderId="5" xfId="0" applyFill="1" applyBorder="1" applyAlignment="1">
      <alignment horizontal="center" vertical="center" wrapText="1"/>
    </xf>
    <xf numFmtId="0" fontId="0" fillId="8" borderId="5" xfId="0" applyFill="1" applyBorder="1" applyAlignment="1">
      <alignment horizontal="center" vertical="center" wrapText="1"/>
    </xf>
    <xf numFmtId="0" fontId="4" fillId="3" borderId="5"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5" xfId="0" applyFill="1" applyBorder="1" applyAlignment="1">
      <alignment horizontal="center" vertical="top" wrapText="1"/>
    </xf>
    <xf numFmtId="0" fontId="0" fillId="8" borderId="1" xfId="0" applyFill="1" applyBorder="1" applyAlignment="1">
      <alignment horizontal="center" vertical="top" wrapText="1"/>
    </xf>
    <xf numFmtId="0" fontId="0" fillId="3" borderId="1" xfId="0" applyFill="1" applyBorder="1" applyAlignment="1">
      <alignment horizontal="center" vertical="top" wrapText="1"/>
    </xf>
    <xf numFmtId="0" fontId="0" fillId="0" borderId="1" xfId="0" applyFont="1" applyBorder="1" applyAlignment="1">
      <alignment wrapText="1"/>
    </xf>
    <xf numFmtId="0" fontId="0" fillId="9" borderId="1" xfId="0" applyFill="1" applyBorder="1" applyAlignment="1">
      <alignment horizontal="center" vertical="top" wrapText="1"/>
    </xf>
    <xf numFmtId="0" fontId="3" fillId="9" borderId="1" xfId="0" applyFont="1" applyFill="1" applyBorder="1" applyAlignment="1">
      <alignment horizontal="center" vertical="center" wrapText="1"/>
    </xf>
    <xf numFmtId="0" fontId="5" fillId="0" borderId="1" xfId="63" applyBorder="1" applyAlignment="1">
      <alignment wrapText="1"/>
    </xf>
    <xf numFmtId="0" fontId="0" fillId="0" borderId="0" xfId="0" applyBorder="1" applyAlignment="1">
      <alignment horizontal="center" vertical="center"/>
    </xf>
    <xf numFmtId="0" fontId="0" fillId="0" borderId="0" xfId="0" applyBorder="1"/>
    <xf numFmtId="0" fontId="0" fillId="0" borderId="1" xfId="0" applyBorder="1" applyAlignment="1">
      <alignment horizontal="left" vertical="top"/>
    </xf>
    <xf numFmtId="0" fontId="0" fillId="0" borderId="1" xfId="0" applyFill="1" applyBorder="1" applyAlignment="1">
      <alignment wrapText="1"/>
    </xf>
    <xf numFmtId="0" fontId="2" fillId="9" borderId="1" xfId="0" applyFont="1" applyFill="1" applyBorder="1" applyAlignment="1">
      <alignment horizontal="center" vertical="center" wrapText="1"/>
    </xf>
    <xf numFmtId="0" fontId="0" fillId="7" borderId="1" xfId="0" applyFill="1" applyBorder="1" applyAlignment="1">
      <alignment vertical="top" wrapText="1"/>
    </xf>
    <xf numFmtId="0" fontId="4" fillId="7" borderId="1" xfId="0" applyFont="1" applyFill="1" applyBorder="1" applyAlignment="1">
      <alignment vertical="top" wrapText="1"/>
    </xf>
    <xf numFmtId="0" fontId="0" fillId="6" borderId="1" xfId="0" applyFont="1" applyFill="1" applyBorder="1" applyAlignment="1">
      <alignment vertical="top" wrapText="1"/>
    </xf>
    <xf numFmtId="0" fontId="0" fillId="7" borderId="1" xfId="0" applyFill="1" applyBorder="1" applyAlignment="1">
      <alignment vertical="center" wrapText="1"/>
    </xf>
    <xf numFmtId="0" fontId="0" fillId="7" borderId="1" xfId="0" applyFill="1" applyBorder="1" applyAlignment="1">
      <alignment horizontal="left" vertical="top" wrapText="1"/>
    </xf>
    <xf numFmtId="0" fontId="0" fillId="7" borderId="1" xfId="0" applyFill="1" applyBorder="1" applyAlignment="1">
      <alignment horizontal="left" vertical="center" wrapText="1"/>
    </xf>
    <xf numFmtId="0" fontId="4" fillId="7" borderId="1" xfId="0" applyFont="1" applyFill="1" applyBorder="1" applyAlignment="1">
      <alignment horizontal="left" vertical="center" wrapText="1"/>
    </xf>
    <xf numFmtId="0" fontId="0" fillId="7" borderId="1" xfId="0" applyFill="1" applyBorder="1" applyAlignment="1">
      <alignment horizontal="left" vertical="top" wrapText="1"/>
    </xf>
    <xf numFmtId="0" fontId="0" fillId="0" borderId="0" xfId="0"/>
    <xf numFmtId="0" fontId="10" fillId="0" borderId="0" xfId="0" applyFont="1" applyAlignment="1">
      <alignment horizontal="left" vertical="center"/>
    </xf>
    <xf numFmtId="0" fontId="0" fillId="7" borderId="1" xfId="0" applyFill="1" applyBorder="1" applyAlignment="1">
      <alignment horizontal="left" vertical="center" wrapText="1"/>
    </xf>
    <xf numFmtId="0" fontId="0" fillId="0" borderId="0" xfId="0"/>
    <xf numFmtId="0" fontId="0" fillId="0" borderId="1" xfId="0" applyBorder="1"/>
    <xf numFmtId="0" fontId="0" fillId="0" borderId="1" xfId="0" applyBorder="1" applyAlignment="1">
      <alignment wrapText="1"/>
    </xf>
    <xf numFmtId="0" fontId="0" fillId="0" borderId="0" xfId="0"/>
    <xf numFmtId="0" fontId="0" fillId="0" borderId="1" xfId="0" applyBorder="1"/>
    <xf numFmtId="0" fontId="0" fillId="0" borderId="1" xfId="0" applyBorder="1" applyAlignment="1">
      <alignment wrapText="1"/>
    </xf>
    <xf numFmtId="0" fontId="0" fillId="7" borderId="1" xfId="0" applyFill="1" applyBorder="1" applyAlignment="1">
      <alignment wrapText="1"/>
    </xf>
    <xf numFmtId="0" fontId="0" fillId="3" borderId="2" xfId="0" applyFill="1" applyBorder="1" applyAlignment="1">
      <alignment horizontal="center" wrapText="1"/>
    </xf>
    <xf numFmtId="164" fontId="7" fillId="0" borderId="1" xfId="0" quotePrefix="1" applyNumberFormat="1" applyFont="1" applyBorder="1" applyAlignment="1">
      <alignment horizontal="left" wrapText="1"/>
    </xf>
    <xf numFmtId="0" fontId="14" fillId="0" borderId="0" xfId="0" applyFont="1" applyAlignment="1">
      <alignment horizontal="center" vertical="center"/>
    </xf>
    <xf numFmtId="14" fontId="0" fillId="6" borderId="1" xfId="0" applyNumberFormat="1" applyFont="1" applyFill="1" applyBorder="1" applyAlignment="1">
      <alignment vertical="top" wrapText="1"/>
    </xf>
    <xf numFmtId="14" fontId="0" fillId="0" borderId="1" xfId="0" applyNumberFormat="1" applyBorder="1"/>
    <xf numFmtId="49" fontId="0" fillId="0" borderId="1" xfId="0" applyNumberFormat="1" applyBorder="1" applyAlignment="1">
      <alignment horizontal="right"/>
    </xf>
    <xf numFmtId="0" fontId="0" fillId="0" borderId="0" xfId="0" applyAlignment="1">
      <alignment horizontal="left" wrapText="1" indent="4"/>
    </xf>
    <xf numFmtId="0" fontId="0" fillId="0" borderId="0" xfId="0" applyAlignment="1">
      <alignment horizontal="left" wrapText="1" indent="7"/>
    </xf>
    <xf numFmtId="3" fontId="0" fillId="0" borderId="0" xfId="0" applyNumberFormat="1" applyAlignment="1">
      <alignment wrapText="1"/>
    </xf>
    <xf numFmtId="6" fontId="0" fillId="0" borderId="0" xfId="0" applyNumberFormat="1" applyAlignment="1">
      <alignment wrapText="1"/>
    </xf>
    <xf numFmtId="165" fontId="0" fillId="0" borderId="0" xfId="0" applyNumberFormat="1" applyAlignment="1">
      <alignment wrapText="1"/>
    </xf>
    <xf numFmtId="10" fontId="0" fillId="0" borderId="0" xfId="0" applyNumberFormat="1" applyAlignment="1">
      <alignment wrapText="1"/>
    </xf>
    <xf numFmtId="166" fontId="0" fillId="0" borderId="0" xfId="0" applyNumberFormat="1" applyAlignment="1">
      <alignment wrapText="1"/>
    </xf>
    <xf numFmtId="0" fontId="0" fillId="6" borderId="0" xfId="0" applyFill="1" applyAlignment="1">
      <alignment wrapText="1"/>
    </xf>
    <xf numFmtId="0" fontId="11" fillId="0" borderId="0" xfId="0" applyFont="1" applyAlignment="1">
      <alignment horizontal="left" vertical="center"/>
    </xf>
    <xf numFmtId="0" fontId="0" fillId="9" borderId="2" xfId="0" applyFill="1" applyBorder="1" applyAlignment="1">
      <alignment horizontal="center" wrapText="1"/>
    </xf>
    <xf numFmtId="0" fontId="0" fillId="0" borderId="3" xfId="0" applyBorder="1" applyAlignment="1">
      <alignment horizontal="center" wrapText="1"/>
    </xf>
    <xf numFmtId="0" fontId="7" fillId="4" borderId="19" xfId="0" applyFont="1" applyFill="1" applyBorder="1" applyAlignment="1">
      <alignment horizontal="left" vertical="top" wrapText="1"/>
    </xf>
    <xf numFmtId="0" fontId="7" fillId="4" borderId="20" xfId="0" applyFont="1" applyFill="1" applyBorder="1" applyAlignment="1">
      <alignment horizontal="left" vertical="top" wrapText="1"/>
    </xf>
    <xf numFmtId="0" fontId="0" fillId="0" borderId="20" xfId="0" applyBorder="1" applyAlignment="1">
      <alignment wrapText="1"/>
    </xf>
    <xf numFmtId="0" fontId="0" fillId="2" borderId="1" xfId="0" applyFill="1" applyBorder="1" applyAlignment="1">
      <alignment horizontal="center" wrapText="1"/>
    </xf>
    <xf numFmtId="0" fontId="0" fillId="8" borderId="2" xfId="0" applyFill="1" applyBorder="1" applyAlignment="1">
      <alignment horizontal="center" wrapText="1"/>
    </xf>
    <xf numFmtId="0" fontId="0" fillId="8" borderId="3" xfId="0" applyFill="1" applyBorder="1" applyAlignment="1">
      <alignment horizontal="center" wrapText="1"/>
    </xf>
    <xf numFmtId="0" fontId="0" fillId="0" borderId="4" xfId="0" applyBorder="1" applyAlignment="1">
      <alignment horizontal="center" wrapText="1"/>
    </xf>
    <xf numFmtId="0" fontId="8" fillId="0" borderId="0" xfId="0" applyFont="1" applyAlignment="1">
      <alignment horizontal="left"/>
    </xf>
    <xf numFmtId="0" fontId="0" fillId="0" borderId="5"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8" fillId="0" borderId="0" xfId="0" applyFont="1" applyBorder="1" applyAlignment="1">
      <alignment horizontal="left"/>
    </xf>
    <xf numFmtId="0" fontId="8" fillId="0" borderId="16" xfId="0" applyFont="1" applyBorder="1" applyAlignment="1">
      <alignment horizontal="left"/>
    </xf>
    <xf numFmtId="0" fontId="10" fillId="0" borderId="0" xfId="0" applyFont="1" applyAlignment="1">
      <alignment horizontal="left" vertical="center"/>
    </xf>
    <xf numFmtId="0" fontId="0" fillId="0" borderId="1" xfId="0" applyBorder="1" applyAlignment="1">
      <alignment horizontal="center" vertical="center"/>
    </xf>
    <xf numFmtId="166" fontId="15" fillId="0" borderId="0" xfId="0" applyNumberFormat="1" applyFont="1" applyAlignment="1">
      <alignment wrapText="1"/>
    </xf>
  </cellXfs>
  <cellStyles count="8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cellStyle name="Normal" xfId="0" builtinId="0"/>
  </cellStyles>
  <dxfs count="0"/>
  <tableStyles count="0" defaultTableStyle="TableStyleMedium2" defaultPivotStyle="PivotStyleLight16"/>
  <colors>
    <mruColors>
      <color rgb="FFF3F7B9"/>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http://en.openei.org/wiki/Marine_and_Hydrokinetic_Technology_Readiness_Level"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mhkdr.openei.org/models/System%20Content%20Model%20v0.9.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D34"/>
  <sheetViews>
    <sheetView topLeftCell="A16" workbookViewId="0">
      <selection activeCell="B26" sqref="B26"/>
    </sheetView>
  </sheetViews>
  <sheetFormatPr baseColWidth="10" defaultColWidth="11.5" defaultRowHeight="14" x14ac:dyDescent="0"/>
  <cols>
    <col min="1" max="1" width="19.83203125" customWidth="1"/>
    <col min="2" max="2" width="39.1640625" customWidth="1"/>
    <col min="3" max="3" width="56.1640625" customWidth="1"/>
  </cols>
  <sheetData>
    <row r="1" spans="1:4" s="3" customFormat="1" ht="14" customHeight="1">
      <c r="A1" s="72" t="s">
        <v>156</v>
      </c>
      <c r="B1" s="72"/>
      <c r="C1" s="72"/>
      <c r="D1" s="72"/>
    </row>
    <row r="2" spans="1:4" s="3" customFormat="1" ht="14" customHeight="1">
      <c r="A2" s="72"/>
      <c r="B2" s="72"/>
      <c r="C2" s="72"/>
      <c r="D2" s="72"/>
    </row>
    <row r="3" spans="1:4" s="3" customFormat="1" ht="14" customHeight="1">
      <c r="A3" s="40" t="s">
        <v>20</v>
      </c>
      <c r="B3" s="60" t="s">
        <v>223</v>
      </c>
      <c r="C3" s="40" t="s">
        <v>21</v>
      </c>
      <c r="D3" s="12"/>
    </row>
    <row r="4" spans="1:4" s="3" customFormat="1" ht="14" customHeight="1">
      <c r="A4" s="40" t="s">
        <v>125</v>
      </c>
      <c r="B4" s="60" t="s">
        <v>221</v>
      </c>
      <c r="C4" s="40" t="s">
        <v>191</v>
      </c>
      <c r="D4" s="12"/>
    </row>
    <row r="5" spans="1:4" s="54" customFormat="1">
      <c r="A5" s="40" t="s">
        <v>210</v>
      </c>
      <c r="B5" s="42" t="s">
        <v>220</v>
      </c>
      <c r="C5" s="40" t="s">
        <v>192</v>
      </c>
      <c r="D5" s="12"/>
    </row>
    <row r="6" spans="1:4" s="54" customFormat="1" ht="28">
      <c r="A6" s="40" t="s">
        <v>189</v>
      </c>
      <c r="B6" s="42" t="s">
        <v>222</v>
      </c>
      <c r="C6" s="40" t="s">
        <v>190</v>
      </c>
      <c r="D6" s="12"/>
    </row>
    <row r="7" spans="1:4" s="3" customFormat="1" ht="14" customHeight="1">
      <c r="A7" s="40" t="s">
        <v>185</v>
      </c>
      <c r="B7" s="60" t="s">
        <v>224</v>
      </c>
      <c r="C7" s="40" t="s">
        <v>22</v>
      </c>
      <c r="D7" s="12"/>
    </row>
    <row r="8" spans="1:4" s="3" customFormat="1" ht="14" customHeight="1">
      <c r="A8" s="41" t="s">
        <v>23</v>
      </c>
      <c r="B8" s="42" t="s">
        <v>225</v>
      </c>
      <c r="C8" s="41" t="s">
        <v>186</v>
      </c>
      <c r="D8" s="12"/>
    </row>
    <row r="9" spans="1:4" s="3" customFormat="1">
      <c r="A9" s="40" t="s">
        <v>24</v>
      </c>
      <c r="B9" s="42" t="s">
        <v>226</v>
      </c>
      <c r="C9" s="40" t="s">
        <v>25</v>
      </c>
      <c r="D9" s="12"/>
    </row>
    <row r="10" spans="1:4" s="3" customFormat="1" ht="28">
      <c r="A10" s="40" t="s">
        <v>197</v>
      </c>
      <c r="B10" s="42" t="s">
        <v>227</v>
      </c>
      <c r="C10" s="57" t="s">
        <v>200</v>
      </c>
      <c r="D10" s="12"/>
    </row>
    <row r="11" spans="1:4" s="54" customFormat="1">
      <c r="A11" s="40" t="s">
        <v>198</v>
      </c>
      <c r="B11" s="42" t="s">
        <v>228</v>
      </c>
      <c r="C11" s="57" t="s">
        <v>199</v>
      </c>
      <c r="D11" s="12"/>
    </row>
    <row r="12" spans="1:4" s="54" customFormat="1" ht="28">
      <c r="A12" s="40" t="s">
        <v>203</v>
      </c>
      <c r="B12" s="42" t="s">
        <v>229</v>
      </c>
      <c r="C12" s="57" t="s">
        <v>204</v>
      </c>
      <c r="D12" s="12"/>
    </row>
    <row r="13" spans="1:4" s="3" customFormat="1" ht="28">
      <c r="A13" s="40" t="s">
        <v>33</v>
      </c>
      <c r="B13" s="61">
        <v>42125</v>
      </c>
      <c r="C13" s="40" t="s">
        <v>126</v>
      </c>
      <c r="D13" s="12"/>
    </row>
    <row r="14" spans="1:4">
      <c r="A14" s="43" t="s">
        <v>167</v>
      </c>
      <c r="B14" s="55" t="s">
        <v>230</v>
      </c>
      <c r="C14" s="50" t="s">
        <v>160</v>
      </c>
      <c r="D14" s="12"/>
    </row>
    <row r="15" spans="1:4">
      <c r="A15" s="43" t="s">
        <v>168</v>
      </c>
      <c r="B15" s="55" t="s">
        <v>218</v>
      </c>
      <c r="C15" s="45" t="s">
        <v>160</v>
      </c>
      <c r="D15" s="12"/>
    </row>
    <row r="16" spans="1:4" ht="28">
      <c r="A16" s="43" t="s">
        <v>170</v>
      </c>
      <c r="B16" s="55" t="s">
        <v>219</v>
      </c>
      <c r="C16" s="45" t="s">
        <v>169</v>
      </c>
      <c r="D16" s="12"/>
    </row>
    <row r="17" spans="1:4" ht="28">
      <c r="A17" s="43" t="s">
        <v>33</v>
      </c>
      <c r="B17" s="62">
        <v>42125</v>
      </c>
      <c r="C17" s="45" t="s">
        <v>171</v>
      </c>
      <c r="D17" s="12"/>
    </row>
    <row r="18" spans="1:4" ht="28">
      <c r="A18" s="43" t="s">
        <v>172</v>
      </c>
      <c r="B18" s="55">
        <v>1</v>
      </c>
      <c r="C18" s="45" t="s">
        <v>161</v>
      </c>
      <c r="D18" s="12"/>
    </row>
    <row r="19" spans="1:4" s="54" customFormat="1" ht="28">
      <c r="A19" s="40" t="s">
        <v>33</v>
      </c>
      <c r="B19" s="61">
        <v>42009</v>
      </c>
      <c r="C19" s="40" t="s">
        <v>126</v>
      </c>
      <c r="D19" s="12"/>
    </row>
    <row r="20" spans="1:4" ht="28">
      <c r="A20" s="43" t="s">
        <v>174</v>
      </c>
      <c r="B20" s="55" t="s">
        <v>231</v>
      </c>
      <c r="C20" s="45" t="s">
        <v>173</v>
      </c>
      <c r="D20" s="12"/>
    </row>
    <row r="21" spans="1:4" ht="28">
      <c r="A21" s="44" t="s">
        <v>193</v>
      </c>
      <c r="B21" s="55">
        <v>7</v>
      </c>
      <c r="C21" s="47" t="s">
        <v>177</v>
      </c>
      <c r="D21" s="12"/>
    </row>
    <row r="22" spans="1:4" s="54" customFormat="1" ht="28">
      <c r="A22" s="47" t="s">
        <v>194</v>
      </c>
      <c r="B22" s="55">
        <v>8</v>
      </c>
      <c r="C22" s="47" t="s">
        <v>177</v>
      </c>
      <c r="D22" s="12"/>
    </row>
    <row r="23" spans="1:4" ht="28">
      <c r="A23" s="44" t="s">
        <v>195</v>
      </c>
      <c r="B23" s="55">
        <v>3</v>
      </c>
      <c r="C23" s="47" t="s">
        <v>176</v>
      </c>
      <c r="D23" s="12"/>
    </row>
    <row r="24" spans="1:4" s="54" customFormat="1" ht="28">
      <c r="A24" s="47" t="s">
        <v>196</v>
      </c>
      <c r="B24" s="55">
        <v>6</v>
      </c>
      <c r="C24" s="47" t="s">
        <v>176</v>
      </c>
      <c r="D24" s="12"/>
    </row>
    <row r="25" spans="1:4" ht="28">
      <c r="A25" s="43" t="s">
        <v>162</v>
      </c>
      <c r="B25" s="63" t="s">
        <v>232</v>
      </c>
      <c r="C25" s="45" t="s">
        <v>165</v>
      </c>
      <c r="D25" s="12"/>
    </row>
    <row r="26" spans="1:4" ht="28">
      <c r="A26" s="43" t="s">
        <v>163</v>
      </c>
      <c r="B26" s="55" t="s">
        <v>233</v>
      </c>
      <c r="C26" s="45" t="s">
        <v>166</v>
      </c>
      <c r="D26" s="12"/>
    </row>
    <row r="27" spans="1:4" ht="42">
      <c r="A27" s="43" t="s">
        <v>164</v>
      </c>
      <c r="B27" s="55" t="s">
        <v>233</v>
      </c>
      <c r="C27" s="46" t="s">
        <v>175</v>
      </c>
      <c r="D27" s="12"/>
    </row>
    <row r="28" spans="1:4" s="54" customFormat="1" ht="28">
      <c r="A28" s="43" t="s">
        <v>205</v>
      </c>
      <c r="B28" s="55" t="s">
        <v>237</v>
      </c>
      <c r="C28" s="46" t="s">
        <v>211</v>
      </c>
      <c r="D28" s="12"/>
    </row>
    <row r="29" spans="1:4" s="54" customFormat="1" ht="28">
      <c r="A29" s="43" t="s">
        <v>206</v>
      </c>
      <c r="B29" s="55" t="s">
        <v>236</v>
      </c>
      <c r="C29" s="46" t="s">
        <v>208</v>
      </c>
      <c r="D29" s="12"/>
    </row>
    <row r="30" spans="1:4" s="54" customFormat="1" ht="28">
      <c r="A30" s="43" t="s">
        <v>207</v>
      </c>
      <c r="B30" s="55" t="s">
        <v>235</v>
      </c>
      <c r="C30" s="46" t="s">
        <v>209</v>
      </c>
      <c r="D30" s="12"/>
    </row>
    <row r="31" spans="1:4" s="54" customFormat="1">
      <c r="A31" s="43" t="s">
        <v>201</v>
      </c>
      <c r="B31" s="55" t="s">
        <v>234</v>
      </c>
      <c r="C31" s="46" t="s">
        <v>202</v>
      </c>
      <c r="D31" s="12"/>
    </row>
    <row r="32" spans="1:4" s="54" customFormat="1">
      <c r="A32" s="43" t="s">
        <v>215</v>
      </c>
      <c r="B32" s="55"/>
      <c r="C32" s="46" t="s">
        <v>214</v>
      </c>
      <c r="D32" s="12"/>
    </row>
    <row r="33" spans="1:4" ht="28">
      <c r="A33" s="47" t="s">
        <v>187</v>
      </c>
      <c r="B33" s="55"/>
      <c r="C33" s="47" t="s">
        <v>188</v>
      </c>
      <c r="D33" s="12"/>
    </row>
    <row r="34" spans="1:4">
      <c r="A34" s="12"/>
      <c r="B34" s="12"/>
      <c r="C34" s="12"/>
      <c r="D34" s="12"/>
    </row>
  </sheetData>
  <mergeCells count="1">
    <mergeCell ref="A1:D2"/>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theme="6" tint="0.39997558519241921"/>
  </sheetPr>
  <dimension ref="A1:O31"/>
  <sheetViews>
    <sheetView tabSelected="1" topLeftCell="A2" workbookViewId="0">
      <selection activeCell="N14" sqref="N14"/>
    </sheetView>
  </sheetViews>
  <sheetFormatPr baseColWidth="10" defaultColWidth="8.6640625" defaultRowHeight="14" x14ac:dyDescent="0"/>
  <cols>
    <col min="1" max="1" width="31.5" style="1" customWidth="1"/>
    <col min="2" max="2" width="21.6640625" style="1" customWidth="1"/>
    <col min="3" max="3" width="23.1640625" style="1" customWidth="1"/>
    <col min="4" max="4" width="26.5" style="1" customWidth="1"/>
    <col min="5" max="6" width="27.5" style="1" customWidth="1"/>
    <col min="7" max="7" width="25.33203125" style="1" customWidth="1"/>
    <col min="8" max="8" width="51.5" style="1" customWidth="1"/>
    <col min="9" max="9" width="22.5" style="1" bestFit="1" customWidth="1"/>
    <col min="10" max="10" width="25.1640625" style="1" customWidth="1"/>
    <col min="11" max="11" width="27.5" style="1" customWidth="1"/>
    <col min="12" max="12" width="26.33203125" style="1" customWidth="1"/>
    <col min="13" max="13" width="30.1640625" style="1" customWidth="1"/>
    <col min="14" max="14" width="21.6640625" style="1" customWidth="1"/>
    <col min="15" max="15" width="15.5" style="1" customWidth="1"/>
    <col min="16" max="16" width="53.6640625" style="1" customWidth="1"/>
    <col min="17" max="19" width="13.1640625" style="1" customWidth="1"/>
    <col min="20" max="20" width="8.1640625" style="1" customWidth="1"/>
    <col min="21" max="21" width="7" style="1" customWidth="1"/>
    <col min="22" max="22" width="8.33203125" style="1" customWidth="1"/>
    <col min="23" max="23" width="12.5" style="1" customWidth="1"/>
    <col min="24" max="24" width="8.33203125" style="1" customWidth="1"/>
    <col min="25" max="25" width="7.1640625" style="1" customWidth="1"/>
    <col min="26" max="26" width="7.5" style="1" customWidth="1"/>
    <col min="27" max="27" width="13.1640625" style="1" customWidth="1"/>
    <col min="28" max="28" width="9.6640625" style="1" customWidth="1"/>
    <col min="29" max="29" width="17.1640625" style="1" customWidth="1"/>
    <col min="30" max="30" width="15.5" style="1" customWidth="1"/>
    <col min="31" max="31" width="17" style="1" customWidth="1"/>
    <col min="32" max="34" width="14.1640625" style="1" customWidth="1"/>
    <col min="35" max="35" width="16.1640625" style="1" customWidth="1"/>
    <col min="36" max="36" width="16.5" style="1" customWidth="1"/>
    <col min="37" max="37" width="12" style="1" bestFit="1" customWidth="1"/>
    <col min="38" max="39" width="12.5" style="1" customWidth="1"/>
    <col min="40" max="40" width="9.5" style="1" customWidth="1"/>
    <col min="41" max="16384" width="8.6640625" style="1"/>
  </cols>
  <sheetData>
    <row r="1" spans="1:15" ht="52.25" customHeight="1">
      <c r="A1" s="75" t="s">
        <v>212</v>
      </c>
      <c r="B1" s="76"/>
      <c r="C1" s="76"/>
      <c r="D1" s="76"/>
      <c r="E1" s="76"/>
      <c r="F1" s="76"/>
      <c r="G1" s="76"/>
      <c r="H1" s="76"/>
      <c r="I1" s="76"/>
      <c r="J1" s="76"/>
      <c r="K1" s="76"/>
      <c r="L1" s="77"/>
      <c r="M1" s="77"/>
      <c r="N1" s="77"/>
    </row>
    <row r="2" spans="1:15" ht="14" customHeight="1">
      <c r="A2" s="78" t="s">
        <v>58</v>
      </c>
      <c r="B2" s="78"/>
      <c r="C2" s="78"/>
      <c r="D2" s="79" t="s">
        <v>32</v>
      </c>
      <c r="E2" s="80"/>
      <c r="F2" s="80"/>
      <c r="G2" s="80"/>
      <c r="H2" s="80"/>
      <c r="I2" s="80"/>
      <c r="J2" s="81"/>
      <c r="K2" s="58" t="s">
        <v>27</v>
      </c>
      <c r="L2" s="73" t="s">
        <v>131</v>
      </c>
      <c r="M2" s="74"/>
      <c r="N2" s="74"/>
    </row>
    <row r="3" spans="1:15" ht="59.25" customHeight="1">
      <c r="A3" s="26" t="s">
        <v>18</v>
      </c>
      <c r="B3" s="27" t="s">
        <v>34</v>
      </c>
      <c r="C3" s="27" t="s">
        <v>35</v>
      </c>
      <c r="D3" s="24" t="s">
        <v>67</v>
      </c>
      <c r="E3" s="24" t="s">
        <v>68</v>
      </c>
      <c r="F3" s="24" t="s">
        <v>127</v>
      </c>
      <c r="G3" s="24" t="s">
        <v>128</v>
      </c>
      <c r="H3" s="24" t="s">
        <v>216</v>
      </c>
      <c r="I3" s="23" t="s">
        <v>60</v>
      </c>
      <c r="J3" s="24" t="s">
        <v>122</v>
      </c>
      <c r="K3" s="25" t="s">
        <v>123</v>
      </c>
      <c r="L3" s="39" t="s">
        <v>151</v>
      </c>
      <c r="M3" s="33" t="s">
        <v>132</v>
      </c>
      <c r="N3" s="33" t="s">
        <v>138</v>
      </c>
    </row>
    <row r="4" spans="1:15" ht="84">
      <c r="A4" s="28" t="s">
        <v>37</v>
      </c>
      <c r="B4" s="28" t="s">
        <v>19</v>
      </c>
      <c r="C4" s="28" t="s">
        <v>36</v>
      </c>
      <c r="D4" s="29" t="s">
        <v>93</v>
      </c>
      <c r="E4" s="29" t="s">
        <v>121</v>
      </c>
      <c r="F4" s="29" t="s">
        <v>158</v>
      </c>
      <c r="G4" s="29" t="s">
        <v>157</v>
      </c>
      <c r="H4" s="29" t="s">
        <v>64</v>
      </c>
      <c r="I4" s="29" t="s">
        <v>61</v>
      </c>
      <c r="J4" s="29" t="s">
        <v>217</v>
      </c>
      <c r="K4" s="30" t="s">
        <v>184</v>
      </c>
      <c r="L4" s="32" t="s">
        <v>152</v>
      </c>
      <c r="M4" s="32" t="s">
        <v>133</v>
      </c>
      <c r="N4" s="32" t="s">
        <v>137</v>
      </c>
    </row>
    <row r="5" spans="1:15" s="22" customFormat="1" ht="12" customHeight="1">
      <c r="A5" s="21" t="s">
        <v>55</v>
      </c>
      <c r="B5" s="21" t="s">
        <v>56</v>
      </c>
      <c r="C5" s="21" t="s">
        <v>57</v>
      </c>
      <c r="D5" s="21" t="s">
        <v>28</v>
      </c>
      <c r="E5" s="21" t="s">
        <v>63</v>
      </c>
      <c r="F5" s="21" t="s">
        <v>129</v>
      </c>
      <c r="G5" s="21" t="s">
        <v>130</v>
      </c>
      <c r="H5" s="21" t="s">
        <v>65</v>
      </c>
      <c r="I5" s="21" t="s">
        <v>59</v>
      </c>
      <c r="J5" s="21" t="s">
        <v>124</v>
      </c>
      <c r="K5" s="21" t="s">
        <v>26</v>
      </c>
      <c r="L5" s="21" t="s">
        <v>134</v>
      </c>
      <c r="M5" s="21" t="s">
        <v>135</v>
      </c>
      <c r="N5" s="21" t="s">
        <v>136</v>
      </c>
    </row>
    <row r="6" spans="1:15">
      <c r="A6" s="1" t="s">
        <v>245</v>
      </c>
      <c r="B6" s="1" t="s">
        <v>218</v>
      </c>
      <c r="C6" s="1" t="s">
        <v>258</v>
      </c>
      <c r="D6" s="1" t="s">
        <v>81</v>
      </c>
      <c r="F6" s="1">
        <v>7</v>
      </c>
      <c r="H6" s="1" t="s">
        <v>301</v>
      </c>
      <c r="I6" s="66">
        <v>26625</v>
      </c>
      <c r="J6" s="67">
        <v>1165937</v>
      </c>
      <c r="K6" s="1" t="s">
        <v>286</v>
      </c>
      <c r="L6" s="70" t="s">
        <v>297</v>
      </c>
      <c r="M6" s="69">
        <v>0.76</v>
      </c>
      <c r="N6" s="1">
        <f>SUM(N7:N17)+32</f>
        <v>55.5</v>
      </c>
    </row>
    <row r="7" spans="1:15">
      <c r="A7" s="64" t="s">
        <v>238</v>
      </c>
      <c r="B7" s="1" t="s">
        <v>246</v>
      </c>
      <c r="C7" s="1" t="s">
        <v>267</v>
      </c>
      <c r="D7" s="1" t="s">
        <v>81</v>
      </c>
      <c r="E7" s="1" t="s">
        <v>250</v>
      </c>
      <c r="F7" s="1">
        <v>7</v>
      </c>
      <c r="H7" s="1" t="s">
        <v>302</v>
      </c>
      <c r="I7" s="90" t="s">
        <v>297</v>
      </c>
      <c r="J7" s="67">
        <v>238359</v>
      </c>
      <c r="K7" s="1" t="s">
        <v>286</v>
      </c>
      <c r="L7" s="70" t="s">
        <v>297</v>
      </c>
      <c r="M7" s="69">
        <v>1</v>
      </c>
      <c r="N7" s="1">
        <v>1.5</v>
      </c>
    </row>
    <row r="8" spans="1:15">
      <c r="A8" s="64" t="s">
        <v>239</v>
      </c>
      <c r="B8" s="1" t="s">
        <v>294</v>
      </c>
      <c r="C8" s="1" t="s">
        <v>269</v>
      </c>
      <c r="D8" s="1" t="s">
        <v>71</v>
      </c>
      <c r="E8" s="1" t="s">
        <v>0</v>
      </c>
      <c r="F8" s="1">
        <v>7</v>
      </c>
      <c r="H8" s="1" t="s">
        <v>311</v>
      </c>
      <c r="I8" s="90" t="s">
        <v>297</v>
      </c>
      <c r="J8" s="68">
        <v>111310</v>
      </c>
      <c r="K8" s="1" t="s">
        <v>286</v>
      </c>
      <c r="L8" s="70" t="s">
        <v>297</v>
      </c>
      <c r="M8" s="69">
        <v>0.95</v>
      </c>
      <c r="N8" s="1">
        <v>8</v>
      </c>
    </row>
    <row r="9" spans="1:15" ht="28">
      <c r="A9" s="64" t="s">
        <v>315</v>
      </c>
      <c r="B9" s="1" t="s">
        <v>318</v>
      </c>
      <c r="C9" s="1" t="s">
        <v>319</v>
      </c>
      <c r="D9" s="1" t="s">
        <v>71</v>
      </c>
      <c r="E9" s="1" t="s">
        <v>80</v>
      </c>
      <c r="F9" s="1">
        <v>7</v>
      </c>
      <c r="H9" s="1" t="s">
        <v>321</v>
      </c>
      <c r="I9" s="90" t="s">
        <v>297</v>
      </c>
      <c r="K9" s="1" t="s">
        <v>322</v>
      </c>
      <c r="L9" s="90" t="s">
        <v>297</v>
      </c>
      <c r="M9" s="90" t="s">
        <v>297</v>
      </c>
    </row>
    <row r="10" spans="1:15" ht="28">
      <c r="A10" s="64" t="s">
        <v>316</v>
      </c>
      <c r="B10" s="1" t="s">
        <v>218</v>
      </c>
      <c r="C10" s="1" t="s">
        <v>320</v>
      </c>
      <c r="D10" s="1" t="s">
        <v>71</v>
      </c>
      <c r="E10" s="1" t="s">
        <v>0</v>
      </c>
      <c r="F10" s="1">
        <v>7</v>
      </c>
      <c r="H10" s="1" t="s">
        <v>335</v>
      </c>
      <c r="I10" s="90" t="s">
        <v>297</v>
      </c>
      <c r="K10" s="1" t="s">
        <v>286</v>
      </c>
      <c r="L10" s="90" t="s">
        <v>297</v>
      </c>
      <c r="M10" s="90" t="s">
        <v>297</v>
      </c>
    </row>
    <row r="11" spans="1:15">
      <c r="A11" s="64" t="s">
        <v>317</v>
      </c>
      <c r="B11" s="1" t="s">
        <v>218</v>
      </c>
      <c r="D11" s="1" t="s">
        <v>71</v>
      </c>
      <c r="E11" s="1" t="s">
        <v>0</v>
      </c>
      <c r="F11" s="1">
        <v>7</v>
      </c>
      <c r="H11" s="1" t="s">
        <v>334</v>
      </c>
      <c r="I11" s="90" t="s">
        <v>297</v>
      </c>
      <c r="K11" s="1" t="s">
        <v>286</v>
      </c>
      <c r="L11" s="90" t="s">
        <v>297</v>
      </c>
      <c r="M11" s="90" t="s">
        <v>297</v>
      </c>
    </row>
    <row r="12" spans="1:15" ht="42">
      <c r="A12" s="64" t="s">
        <v>240</v>
      </c>
      <c r="B12" s="1" t="s">
        <v>306</v>
      </c>
      <c r="C12" s="1" t="s">
        <v>268</v>
      </c>
      <c r="D12" s="1" t="s">
        <v>70</v>
      </c>
      <c r="E12" s="1" t="s">
        <v>254</v>
      </c>
      <c r="F12" s="1">
        <v>7</v>
      </c>
      <c r="H12" s="1" t="s">
        <v>336</v>
      </c>
      <c r="I12" s="90" t="s">
        <v>297</v>
      </c>
      <c r="J12" s="67">
        <v>271737</v>
      </c>
      <c r="K12" s="1" t="s">
        <v>286</v>
      </c>
      <c r="L12" s="70">
        <f>J12+20000</f>
        <v>291737</v>
      </c>
      <c r="M12" s="90" t="s">
        <v>297</v>
      </c>
      <c r="N12" s="1">
        <v>1.5</v>
      </c>
    </row>
    <row r="13" spans="1:15" ht="42">
      <c r="A13" s="65" t="s">
        <v>303</v>
      </c>
      <c r="B13" s="1" t="s">
        <v>293</v>
      </c>
      <c r="C13" s="1" t="s">
        <v>304</v>
      </c>
      <c r="D13" s="1" t="s">
        <v>247</v>
      </c>
      <c r="E13" s="1" t="s">
        <v>43</v>
      </c>
      <c r="F13" s="1">
        <v>7</v>
      </c>
      <c r="H13" s="1" t="s">
        <v>310</v>
      </c>
      <c r="I13" s="1">
        <v>13381</v>
      </c>
      <c r="J13" s="67">
        <v>86737</v>
      </c>
      <c r="K13" s="1" t="s">
        <v>286</v>
      </c>
      <c r="L13" s="90" t="s">
        <v>297</v>
      </c>
      <c r="M13" s="90" t="s">
        <v>297</v>
      </c>
    </row>
    <row r="14" spans="1:15" ht="28">
      <c r="A14" s="65" t="s">
        <v>308</v>
      </c>
      <c r="B14" s="1" t="s">
        <v>307</v>
      </c>
      <c r="C14" s="1" t="s">
        <v>305</v>
      </c>
      <c r="D14" s="1" t="s">
        <v>70</v>
      </c>
      <c r="E14" s="1" t="s">
        <v>248</v>
      </c>
      <c r="F14" s="1">
        <v>7</v>
      </c>
      <c r="H14" s="1" t="s">
        <v>309</v>
      </c>
      <c r="I14" s="90" t="s">
        <v>297</v>
      </c>
      <c r="J14" s="67">
        <v>185000</v>
      </c>
      <c r="K14" s="1" t="s">
        <v>286</v>
      </c>
      <c r="L14" s="90" t="s">
        <v>297</v>
      </c>
      <c r="M14" s="90" t="s">
        <v>297</v>
      </c>
    </row>
    <row r="15" spans="1:15" ht="42">
      <c r="A15" s="65" t="s">
        <v>241</v>
      </c>
      <c r="B15" s="1" t="s">
        <v>295</v>
      </c>
      <c r="C15" s="1" t="s">
        <v>270</v>
      </c>
      <c r="D15" s="1" t="s">
        <v>74</v>
      </c>
      <c r="E15" s="1" t="s">
        <v>45</v>
      </c>
      <c r="F15" s="1">
        <v>7</v>
      </c>
      <c r="H15" s="1" t="s">
        <v>313</v>
      </c>
      <c r="I15" s="90" t="s">
        <v>297</v>
      </c>
      <c r="J15" s="67">
        <v>402319</v>
      </c>
      <c r="K15" s="1" t="s">
        <v>286</v>
      </c>
      <c r="L15" s="90" t="s">
        <v>297</v>
      </c>
      <c r="M15" s="69">
        <v>0.99</v>
      </c>
      <c r="O15" s="65"/>
    </row>
    <row r="16" spans="1:15" ht="42">
      <c r="A16" s="65" t="s">
        <v>272</v>
      </c>
      <c r="B16" s="1" t="s">
        <v>296</v>
      </c>
      <c r="C16" s="1" t="s">
        <v>271</v>
      </c>
      <c r="D16" s="1" t="s">
        <v>75</v>
      </c>
      <c r="E16" s="1" t="s">
        <v>251</v>
      </c>
      <c r="F16" s="1">
        <v>7</v>
      </c>
      <c r="H16" s="1" t="s">
        <v>314</v>
      </c>
      <c r="I16" s="90" t="s">
        <v>297</v>
      </c>
      <c r="J16" s="67">
        <v>82364</v>
      </c>
      <c r="K16" s="1" t="s">
        <v>287</v>
      </c>
      <c r="L16" s="90" t="s">
        <v>297</v>
      </c>
      <c r="M16" s="90" t="s">
        <v>297</v>
      </c>
      <c r="N16" s="1">
        <v>8</v>
      </c>
      <c r="O16" s="65"/>
    </row>
    <row r="17" spans="1:15" s="71" customFormat="1" ht="56">
      <c r="A17" s="65" t="s">
        <v>257</v>
      </c>
      <c r="B17" s="1" t="s">
        <v>296</v>
      </c>
      <c r="C17" s="1" t="s">
        <v>273</v>
      </c>
      <c r="D17" s="1" t="s">
        <v>252</v>
      </c>
      <c r="E17" s="1" t="s">
        <v>0</v>
      </c>
      <c r="F17" s="1"/>
      <c r="G17" s="1"/>
      <c r="H17" s="1" t="s">
        <v>312</v>
      </c>
      <c r="I17" s="90" t="s">
        <v>297</v>
      </c>
      <c r="J17" s="67">
        <v>9129</v>
      </c>
      <c r="K17" s="1" t="s">
        <v>286</v>
      </c>
      <c r="L17" s="90" t="s">
        <v>297</v>
      </c>
      <c r="M17" s="69">
        <v>0.94</v>
      </c>
      <c r="N17" s="1">
        <v>4.5</v>
      </c>
      <c r="O17" s="65"/>
    </row>
    <row r="18" spans="1:15" ht="28">
      <c r="A18" s="65" t="s">
        <v>242</v>
      </c>
      <c r="B18" s="1" t="s">
        <v>297</v>
      </c>
      <c r="C18" s="1" t="s">
        <v>274</v>
      </c>
      <c r="D18" s="1" t="s">
        <v>252</v>
      </c>
      <c r="E18" s="1" t="s">
        <v>252</v>
      </c>
      <c r="F18" s="1">
        <v>2</v>
      </c>
      <c r="H18" s="1" t="s">
        <v>324</v>
      </c>
      <c r="I18" s="90" t="s">
        <v>297</v>
      </c>
      <c r="J18" s="67"/>
      <c r="K18" s="1" t="s">
        <v>286</v>
      </c>
      <c r="L18" s="90" t="s">
        <v>297</v>
      </c>
      <c r="M18" s="90" t="s">
        <v>297</v>
      </c>
      <c r="O18" s="65"/>
    </row>
    <row r="19" spans="1:15" ht="28">
      <c r="A19" s="64" t="s">
        <v>263</v>
      </c>
      <c r="B19" s="1" t="s">
        <v>296</v>
      </c>
      <c r="C19" s="1" t="s">
        <v>275</v>
      </c>
      <c r="D19" s="1" t="s">
        <v>252</v>
      </c>
      <c r="E19" s="1" t="s">
        <v>0</v>
      </c>
      <c r="F19" s="1">
        <v>7</v>
      </c>
      <c r="H19" s="1" t="s">
        <v>323</v>
      </c>
      <c r="I19" s="90" t="s">
        <v>297</v>
      </c>
      <c r="J19" s="67">
        <v>20000</v>
      </c>
      <c r="K19" s="1" t="s">
        <v>286</v>
      </c>
      <c r="L19" s="90" t="s">
        <v>297</v>
      </c>
      <c r="M19" s="90" t="s">
        <v>297</v>
      </c>
      <c r="N19" s="1">
        <v>3</v>
      </c>
    </row>
    <row r="20" spans="1:15" ht="28">
      <c r="A20" s="1" t="s">
        <v>243</v>
      </c>
      <c r="C20" s="1">
        <v>1.3</v>
      </c>
      <c r="D20" s="1" t="s">
        <v>74</v>
      </c>
      <c r="E20" s="1" t="s">
        <v>253</v>
      </c>
      <c r="F20" s="1">
        <v>7</v>
      </c>
      <c r="I20" s="90" t="s">
        <v>297</v>
      </c>
      <c r="J20" s="67">
        <v>117983</v>
      </c>
      <c r="K20" s="1" t="s">
        <v>286</v>
      </c>
      <c r="L20" s="70">
        <f>J20+5000</f>
        <v>122983</v>
      </c>
      <c r="M20" s="90" t="s">
        <v>297</v>
      </c>
    </row>
    <row r="21" spans="1:15">
      <c r="A21" s="64" t="s">
        <v>280</v>
      </c>
      <c r="B21" s="1" t="s">
        <v>298</v>
      </c>
      <c r="C21" s="1" t="s">
        <v>276</v>
      </c>
      <c r="D21" s="1" t="s">
        <v>74</v>
      </c>
      <c r="E21" s="1" t="s">
        <v>281</v>
      </c>
      <c r="F21" s="1">
        <v>7</v>
      </c>
      <c r="H21" s="1" t="s">
        <v>325</v>
      </c>
      <c r="I21" s="90" t="s">
        <v>297</v>
      </c>
      <c r="J21" s="67">
        <v>50248</v>
      </c>
      <c r="K21" s="1" t="s">
        <v>286</v>
      </c>
      <c r="L21" s="90" t="s">
        <v>297</v>
      </c>
      <c r="M21" s="90" t="s">
        <v>297</v>
      </c>
      <c r="N21" s="1">
        <v>8</v>
      </c>
    </row>
    <row r="22" spans="1:15">
      <c r="A22" s="64" t="s">
        <v>255</v>
      </c>
      <c r="B22" s="1" t="s">
        <v>299</v>
      </c>
      <c r="C22" s="1" t="s">
        <v>277</v>
      </c>
      <c r="D22" s="1" t="s">
        <v>74</v>
      </c>
      <c r="E22" s="1" t="s">
        <v>282</v>
      </c>
      <c r="F22" s="1">
        <v>7</v>
      </c>
      <c r="H22" s="1" t="s">
        <v>326</v>
      </c>
      <c r="I22" s="90" t="s">
        <v>297</v>
      </c>
      <c r="J22" s="67">
        <v>20000</v>
      </c>
      <c r="K22" s="1" t="s">
        <v>288</v>
      </c>
      <c r="L22" s="90" t="s">
        <v>297</v>
      </c>
      <c r="M22" s="90" t="s">
        <v>297</v>
      </c>
      <c r="N22" s="1">
        <v>4</v>
      </c>
    </row>
    <row r="23" spans="1:15" ht="28">
      <c r="A23" s="64" t="s">
        <v>256</v>
      </c>
      <c r="B23" s="1" t="s">
        <v>300</v>
      </c>
      <c r="C23" s="1" t="s">
        <v>278</v>
      </c>
      <c r="D23" s="1" t="s">
        <v>74</v>
      </c>
      <c r="E23" s="1" t="s">
        <v>80</v>
      </c>
      <c r="F23" s="1">
        <v>7</v>
      </c>
      <c r="H23" s="1" t="s">
        <v>327</v>
      </c>
      <c r="I23" s="90" t="s">
        <v>297</v>
      </c>
      <c r="J23" s="67">
        <v>15000</v>
      </c>
      <c r="K23" s="1" t="s">
        <v>288</v>
      </c>
      <c r="L23" s="90" t="s">
        <v>297</v>
      </c>
      <c r="M23" s="90" t="s">
        <v>297</v>
      </c>
      <c r="N23" s="1">
        <v>2</v>
      </c>
    </row>
    <row r="24" spans="1:15" ht="28">
      <c r="A24" s="64" t="s">
        <v>264</v>
      </c>
      <c r="B24" s="1" t="s">
        <v>293</v>
      </c>
      <c r="C24" s="1" t="s">
        <v>279</v>
      </c>
      <c r="D24" s="1" t="s">
        <v>74</v>
      </c>
      <c r="E24" s="1" t="s">
        <v>283</v>
      </c>
      <c r="F24" s="1">
        <v>7</v>
      </c>
      <c r="H24" s="1" t="s">
        <v>328</v>
      </c>
      <c r="I24" s="90" t="s">
        <v>297</v>
      </c>
      <c r="J24" s="67">
        <v>52000</v>
      </c>
      <c r="K24" s="1" t="s">
        <v>288</v>
      </c>
      <c r="L24" s="90" t="s">
        <v>297</v>
      </c>
      <c r="M24" s="90" t="s">
        <v>297</v>
      </c>
    </row>
    <row r="25" spans="1:15" ht="28">
      <c r="A25" s="1" t="s">
        <v>265</v>
      </c>
      <c r="B25" s="1" t="s">
        <v>296</v>
      </c>
      <c r="D25" s="1" t="s">
        <v>0</v>
      </c>
      <c r="E25" s="1" t="s">
        <v>252</v>
      </c>
      <c r="F25" s="1">
        <v>7</v>
      </c>
      <c r="H25" s="1" t="s">
        <v>329</v>
      </c>
      <c r="I25" s="90" t="s">
        <v>297</v>
      </c>
      <c r="J25" s="67">
        <v>19863</v>
      </c>
      <c r="K25" s="1" t="s">
        <v>288</v>
      </c>
      <c r="L25" s="70">
        <f>J25+5000</f>
        <v>24863</v>
      </c>
      <c r="M25" s="90" t="s">
        <v>297</v>
      </c>
    </row>
    <row r="26" spans="1:15" ht="28">
      <c r="A26" s="1" t="s">
        <v>244</v>
      </c>
      <c r="B26" s="1" t="s">
        <v>296</v>
      </c>
      <c r="C26" s="1" t="s">
        <v>289</v>
      </c>
      <c r="D26" s="1" t="s">
        <v>70</v>
      </c>
      <c r="E26" s="1" t="s">
        <v>249</v>
      </c>
      <c r="F26" s="1">
        <v>7</v>
      </c>
      <c r="I26" s="90" t="s">
        <v>297</v>
      </c>
      <c r="J26" s="67">
        <v>32560</v>
      </c>
      <c r="K26" s="1" t="s">
        <v>286</v>
      </c>
      <c r="L26" s="70">
        <v>37560</v>
      </c>
      <c r="M26" s="90" t="s">
        <v>297</v>
      </c>
      <c r="N26" s="1">
        <v>4</v>
      </c>
    </row>
    <row r="27" spans="1:15">
      <c r="A27" s="64" t="s">
        <v>259</v>
      </c>
      <c r="B27" s="1" t="s">
        <v>293</v>
      </c>
      <c r="C27" s="1" t="s">
        <v>290</v>
      </c>
      <c r="D27" s="1" t="s">
        <v>284</v>
      </c>
      <c r="E27" s="1" t="s">
        <v>285</v>
      </c>
      <c r="F27" s="1">
        <v>7</v>
      </c>
      <c r="H27" s="1" t="s">
        <v>330</v>
      </c>
      <c r="I27" s="66">
        <v>5454</v>
      </c>
      <c r="J27" s="67">
        <v>15500</v>
      </c>
      <c r="K27" s="1" t="s">
        <v>286</v>
      </c>
      <c r="L27" s="90" t="s">
        <v>297</v>
      </c>
      <c r="M27" s="90" t="s">
        <v>297</v>
      </c>
    </row>
    <row r="28" spans="1:15">
      <c r="A28" s="64" t="s">
        <v>260</v>
      </c>
      <c r="B28" s="1" t="s">
        <v>294</v>
      </c>
      <c r="C28" s="1" t="s">
        <v>291</v>
      </c>
      <c r="D28" s="1" t="s">
        <v>284</v>
      </c>
      <c r="E28" s="1" t="s">
        <v>30</v>
      </c>
      <c r="F28" s="1">
        <v>7</v>
      </c>
      <c r="H28" s="1" t="s">
        <v>331</v>
      </c>
      <c r="I28" s="90" t="s">
        <v>297</v>
      </c>
      <c r="J28" s="67">
        <v>5400</v>
      </c>
      <c r="K28" s="1" t="s">
        <v>286</v>
      </c>
      <c r="L28" s="90" t="s">
        <v>297</v>
      </c>
      <c r="M28" s="90" t="s">
        <v>297</v>
      </c>
    </row>
    <row r="29" spans="1:15" ht="28">
      <c r="A29" s="64" t="s">
        <v>261</v>
      </c>
      <c r="B29" s="1" t="s">
        <v>294</v>
      </c>
      <c r="C29" s="1" t="s">
        <v>292</v>
      </c>
      <c r="D29" s="1" t="s">
        <v>284</v>
      </c>
      <c r="E29" s="1" t="s">
        <v>30</v>
      </c>
      <c r="F29" s="1">
        <v>7</v>
      </c>
      <c r="H29" s="1" t="s">
        <v>332</v>
      </c>
      <c r="I29" s="90" t="s">
        <v>297</v>
      </c>
      <c r="J29" s="67">
        <v>11660</v>
      </c>
      <c r="K29" s="1" t="s">
        <v>286</v>
      </c>
      <c r="L29" s="90" t="s">
        <v>297</v>
      </c>
      <c r="M29" s="90" t="s">
        <v>297</v>
      </c>
    </row>
    <row r="30" spans="1:15">
      <c r="A30" s="64" t="s">
        <v>262</v>
      </c>
      <c r="B30" s="1" t="s">
        <v>294</v>
      </c>
      <c r="C30" s="1" t="s">
        <v>266</v>
      </c>
      <c r="D30" s="1" t="s">
        <v>284</v>
      </c>
      <c r="E30" s="1" t="s">
        <v>252</v>
      </c>
      <c r="F30" s="1">
        <v>7</v>
      </c>
      <c r="H30" s="1" t="s">
        <v>333</v>
      </c>
      <c r="I30" s="90" t="s">
        <v>297</v>
      </c>
      <c r="K30" s="1" t="s">
        <v>286</v>
      </c>
      <c r="L30" s="90" t="s">
        <v>297</v>
      </c>
      <c r="M30" s="90" t="s">
        <v>297</v>
      </c>
    </row>
    <row r="31" spans="1:15">
      <c r="M31" s="69"/>
    </row>
  </sheetData>
  <mergeCells count="4">
    <mergeCell ref="L2:N2"/>
    <mergeCell ref="A1:N1"/>
    <mergeCell ref="A2:C2"/>
    <mergeCell ref="D2:J2"/>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C103"/>
  <sheetViews>
    <sheetView topLeftCell="A27" workbookViewId="0">
      <selection activeCell="C58" sqref="C58"/>
    </sheetView>
  </sheetViews>
  <sheetFormatPr baseColWidth="10" defaultColWidth="8.6640625" defaultRowHeight="14" x14ac:dyDescent="0"/>
  <cols>
    <col min="1" max="1" width="5.33203125" customWidth="1"/>
    <col min="2" max="2" width="28.5" customWidth="1"/>
    <col min="3" max="3" width="119.6640625" customWidth="1"/>
  </cols>
  <sheetData>
    <row r="1" spans="1:3">
      <c r="A1" s="88" t="s">
        <v>15</v>
      </c>
      <c r="B1" s="88"/>
      <c r="C1" s="88"/>
    </row>
    <row r="2" spans="1:3">
      <c r="A2" s="88"/>
      <c r="B2" s="88"/>
      <c r="C2" s="88"/>
    </row>
    <row r="3" spans="1:3" s="48" customFormat="1" ht="18">
      <c r="A3" s="82" t="s">
        <v>178</v>
      </c>
      <c r="B3" s="82"/>
      <c r="C3" s="82"/>
    </row>
    <row r="4" spans="1:3" s="48" customFormat="1" ht="28">
      <c r="A4" s="51"/>
      <c r="B4" s="52" t="s">
        <v>94</v>
      </c>
      <c r="C4" s="53" t="s">
        <v>95</v>
      </c>
    </row>
    <row r="5" spans="1:3" s="48" customFormat="1" ht="42">
      <c r="A5" s="51"/>
      <c r="B5" s="52" t="s">
        <v>96</v>
      </c>
      <c r="C5" s="53" t="s">
        <v>97</v>
      </c>
    </row>
    <row r="6" spans="1:3" s="48" customFormat="1" ht="28">
      <c r="A6" s="51"/>
      <c r="B6" s="52" t="s">
        <v>98</v>
      </c>
      <c r="C6" s="53" t="s">
        <v>99</v>
      </c>
    </row>
    <row r="7" spans="1:3" s="48" customFormat="1" ht="56">
      <c r="A7" s="51"/>
      <c r="B7" s="52" t="s">
        <v>100</v>
      </c>
      <c r="C7" s="53" t="s">
        <v>101</v>
      </c>
    </row>
    <row r="8" spans="1:3" s="48" customFormat="1" ht="28">
      <c r="A8" s="51"/>
      <c r="B8" s="52" t="s">
        <v>102</v>
      </c>
      <c r="C8" s="53" t="s">
        <v>103</v>
      </c>
    </row>
    <row r="9" spans="1:3" s="48" customFormat="1" ht="28">
      <c r="A9" s="51"/>
      <c r="B9" s="52" t="s">
        <v>104</v>
      </c>
      <c r="C9" s="53" t="s">
        <v>105</v>
      </c>
    </row>
    <row r="10" spans="1:3" s="48" customFormat="1" ht="42">
      <c r="A10" s="51"/>
      <c r="B10" s="52" t="s">
        <v>106</v>
      </c>
      <c r="C10" s="53" t="s">
        <v>179</v>
      </c>
    </row>
    <row r="11" spans="1:3" s="48" customFormat="1" ht="28">
      <c r="A11" s="51"/>
      <c r="B11" s="52" t="s">
        <v>108</v>
      </c>
      <c r="C11" s="53" t="s">
        <v>109</v>
      </c>
    </row>
    <row r="12" spans="1:3" s="48" customFormat="1">
      <c r="A12" s="51"/>
      <c r="B12" s="52" t="s">
        <v>0</v>
      </c>
      <c r="C12" s="53"/>
    </row>
    <row r="13" spans="1:3" s="48" customFormat="1" ht="28">
      <c r="A13" s="49"/>
      <c r="B13" s="49"/>
      <c r="C13" s="49"/>
    </row>
    <row r="14" spans="1:3" s="48" customFormat="1" ht="18">
      <c r="A14" s="82" t="s">
        <v>180</v>
      </c>
      <c r="B14" s="82"/>
      <c r="C14" s="82"/>
    </row>
    <row r="15" spans="1:3" s="48" customFormat="1" ht="28">
      <c r="A15" s="54"/>
      <c r="B15" s="55" t="s">
        <v>181</v>
      </c>
      <c r="C15" s="56" t="s">
        <v>112</v>
      </c>
    </row>
    <row r="16" spans="1:3" s="48" customFormat="1" ht="28">
      <c r="A16" s="54"/>
      <c r="B16" s="55" t="s">
        <v>113</v>
      </c>
      <c r="C16" s="56" t="s">
        <v>114</v>
      </c>
    </row>
    <row r="17" spans="1:3" s="48" customFormat="1" ht="28">
      <c r="A17" s="54"/>
      <c r="B17" s="55" t="s">
        <v>115</v>
      </c>
      <c r="C17" s="56" t="s">
        <v>116</v>
      </c>
    </row>
    <row r="18" spans="1:3" s="48" customFormat="1" ht="28">
      <c r="A18" s="54"/>
      <c r="B18" s="55" t="s">
        <v>117</v>
      </c>
      <c r="C18" s="56" t="s">
        <v>118</v>
      </c>
    </row>
    <row r="19" spans="1:3" s="48" customFormat="1" ht="28">
      <c r="A19" s="54"/>
      <c r="B19" s="55" t="s">
        <v>53</v>
      </c>
      <c r="C19" s="56" t="s">
        <v>119</v>
      </c>
    </row>
    <row r="20" spans="1:3" s="51" customFormat="1" ht="28">
      <c r="A20" s="54"/>
      <c r="B20" s="55" t="s">
        <v>182</v>
      </c>
      <c r="C20" s="56" t="s">
        <v>120</v>
      </c>
    </row>
    <row r="21" spans="1:3" s="51" customFormat="1">
      <c r="A21" s="54"/>
      <c r="B21" s="55" t="s">
        <v>0</v>
      </c>
      <c r="C21" s="56"/>
    </row>
    <row r="22" spans="1:3" s="48" customFormat="1" ht="12.75" customHeight="1">
      <c r="A22" s="49"/>
      <c r="B22" s="49"/>
      <c r="C22" s="49"/>
    </row>
    <row r="23" spans="1:3" ht="18">
      <c r="A23" s="87" t="s">
        <v>69</v>
      </c>
      <c r="B23" s="87"/>
      <c r="C23" s="87"/>
    </row>
    <row r="24" spans="1:3">
      <c r="A24" s="3"/>
      <c r="B24" s="2" t="s">
        <v>70</v>
      </c>
      <c r="C24" s="31" t="s">
        <v>73</v>
      </c>
    </row>
    <row r="25" spans="1:3" s="3" customFormat="1">
      <c r="B25" s="2" t="s">
        <v>81</v>
      </c>
      <c r="C25" s="31" t="s">
        <v>82</v>
      </c>
    </row>
    <row r="26" spans="1:3">
      <c r="A26" s="3"/>
      <c r="B26" s="2" t="s">
        <v>71</v>
      </c>
      <c r="C26" s="31" t="s">
        <v>72</v>
      </c>
    </row>
    <row r="27" spans="1:3">
      <c r="A27" s="3"/>
      <c r="B27" s="2" t="s">
        <v>74</v>
      </c>
      <c r="C27" s="31" t="s">
        <v>76</v>
      </c>
    </row>
    <row r="28" spans="1:3">
      <c r="A28" s="3"/>
      <c r="B28" s="2" t="s">
        <v>75</v>
      </c>
      <c r="C28" s="31" t="s">
        <v>77</v>
      </c>
    </row>
    <row r="29" spans="1:3">
      <c r="A29" s="3"/>
      <c r="B29" s="2" t="s">
        <v>89</v>
      </c>
      <c r="C29" s="31"/>
    </row>
    <row r="32" spans="1:3" ht="18">
      <c r="A32" s="87" t="s">
        <v>78</v>
      </c>
      <c r="B32" s="87"/>
      <c r="C32" s="87"/>
    </row>
    <row r="33" spans="2:3">
      <c r="B33" s="89" t="s">
        <v>70</v>
      </c>
      <c r="C33" s="2" t="s">
        <v>79</v>
      </c>
    </row>
    <row r="34" spans="2:3" s="3" customFormat="1">
      <c r="B34" s="89"/>
      <c r="C34" s="2" t="s">
        <v>43</v>
      </c>
    </row>
    <row r="35" spans="2:3" s="3" customFormat="1">
      <c r="B35" s="89"/>
      <c r="C35" s="2" t="s">
        <v>30</v>
      </c>
    </row>
    <row r="36" spans="2:3" s="3" customFormat="1">
      <c r="B36" s="89"/>
      <c r="C36" s="2" t="s">
        <v>48</v>
      </c>
    </row>
    <row r="37" spans="2:3" s="3" customFormat="1">
      <c r="B37" s="89"/>
      <c r="C37" s="2" t="s">
        <v>52</v>
      </c>
    </row>
    <row r="38" spans="2:3" s="3" customFormat="1">
      <c r="B38" s="89"/>
      <c r="C38" s="2" t="s">
        <v>80</v>
      </c>
    </row>
    <row r="39" spans="2:3" s="3" customFormat="1">
      <c r="B39" s="83" t="s">
        <v>81</v>
      </c>
      <c r="C39" s="2" t="s">
        <v>29</v>
      </c>
    </row>
    <row r="40" spans="2:3" s="3" customFormat="1">
      <c r="B40" s="84"/>
      <c r="C40" s="2" t="s">
        <v>47</v>
      </c>
    </row>
    <row r="41" spans="2:3" s="3" customFormat="1">
      <c r="B41" s="84"/>
      <c r="C41" s="2" t="s">
        <v>44</v>
      </c>
    </row>
    <row r="42" spans="2:3" s="3" customFormat="1">
      <c r="B42" s="84"/>
      <c r="C42" s="2" t="s">
        <v>50</v>
      </c>
    </row>
    <row r="43" spans="2:3" s="3" customFormat="1">
      <c r="B43" s="84"/>
      <c r="C43" s="2" t="s">
        <v>183</v>
      </c>
    </row>
    <row r="44" spans="2:3" s="3" customFormat="1">
      <c r="B44" s="84"/>
      <c r="C44" s="2" t="s">
        <v>49</v>
      </c>
    </row>
    <row r="45" spans="2:3" s="3" customFormat="1">
      <c r="B45" s="84"/>
      <c r="C45" s="2" t="s">
        <v>51</v>
      </c>
    </row>
    <row r="46" spans="2:3" s="3" customFormat="1">
      <c r="B46" s="84"/>
      <c r="C46" s="2" t="s">
        <v>53</v>
      </c>
    </row>
    <row r="47" spans="2:3" s="3" customFormat="1">
      <c r="B47" s="84"/>
      <c r="C47" s="2" t="s">
        <v>54</v>
      </c>
    </row>
    <row r="48" spans="2:3" s="3" customFormat="1">
      <c r="B48" s="85"/>
      <c r="C48" s="2" t="s">
        <v>80</v>
      </c>
    </row>
    <row r="49" spans="2:3" s="3" customFormat="1">
      <c r="B49" s="83" t="s">
        <v>71</v>
      </c>
      <c r="C49" s="2" t="s">
        <v>38</v>
      </c>
    </row>
    <row r="50" spans="2:3" s="3" customFormat="1">
      <c r="B50" s="84"/>
      <c r="C50" s="2" t="s">
        <v>40</v>
      </c>
    </row>
    <row r="51" spans="2:3" s="3" customFormat="1">
      <c r="B51" s="84"/>
      <c r="C51" s="2" t="s">
        <v>39</v>
      </c>
    </row>
    <row r="52" spans="2:3" s="3" customFormat="1">
      <c r="B52" s="84"/>
      <c r="C52" s="2" t="s">
        <v>40</v>
      </c>
    </row>
    <row r="53" spans="2:3" s="3" customFormat="1">
      <c r="B53" s="84"/>
      <c r="C53" s="2" t="s">
        <v>41</v>
      </c>
    </row>
    <row r="54" spans="2:3" s="3" customFormat="1">
      <c r="B54" s="84"/>
      <c r="C54" s="2" t="s">
        <v>42</v>
      </c>
    </row>
    <row r="55" spans="2:3" s="3" customFormat="1">
      <c r="B55" s="85"/>
      <c r="C55" s="2" t="s">
        <v>80</v>
      </c>
    </row>
    <row r="56" spans="2:3" s="3" customFormat="1">
      <c r="B56" s="83" t="s">
        <v>74</v>
      </c>
      <c r="C56" s="2" t="s">
        <v>45</v>
      </c>
    </row>
    <row r="57" spans="2:3" s="3" customFormat="1">
      <c r="B57" s="84"/>
      <c r="C57" s="2" t="s">
        <v>46</v>
      </c>
    </row>
    <row r="58" spans="2:3" s="3" customFormat="1">
      <c r="B58" s="84"/>
      <c r="C58" s="2" t="s">
        <v>83</v>
      </c>
    </row>
    <row r="59" spans="2:3" s="3" customFormat="1">
      <c r="B59" s="84"/>
      <c r="C59" s="2" t="s">
        <v>84</v>
      </c>
    </row>
    <row r="60" spans="2:3" s="54" customFormat="1">
      <c r="B60" s="84"/>
      <c r="C60" s="55" t="s">
        <v>213</v>
      </c>
    </row>
    <row r="61" spans="2:3" s="3" customFormat="1">
      <c r="B61" s="84"/>
      <c r="C61" s="2" t="s">
        <v>86</v>
      </c>
    </row>
    <row r="62" spans="2:3" s="3" customFormat="1">
      <c r="B62" s="84"/>
      <c r="C62" s="2" t="s">
        <v>85</v>
      </c>
    </row>
    <row r="63" spans="2:3" s="3" customFormat="1">
      <c r="B63" s="85"/>
      <c r="C63" s="2" t="s">
        <v>80</v>
      </c>
    </row>
    <row r="64" spans="2:3" s="3" customFormat="1">
      <c r="B64" s="83" t="s">
        <v>75</v>
      </c>
      <c r="C64" s="2" t="s">
        <v>87</v>
      </c>
    </row>
    <row r="65" spans="1:3" s="3" customFormat="1">
      <c r="B65" s="84"/>
      <c r="C65" s="2" t="s">
        <v>66</v>
      </c>
    </row>
    <row r="66" spans="1:3" s="3" customFormat="1">
      <c r="B66" s="84"/>
      <c r="C66" s="2" t="s">
        <v>90</v>
      </c>
    </row>
    <row r="67" spans="1:3" s="3" customFormat="1">
      <c r="B67" s="85"/>
      <c r="C67" s="2" t="s">
        <v>80</v>
      </c>
    </row>
    <row r="68" spans="1:3">
      <c r="B68" s="83" t="s">
        <v>88</v>
      </c>
      <c r="C68" s="2" t="s">
        <v>91</v>
      </c>
    </row>
    <row r="69" spans="1:3" s="3" customFormat="1">
      <c r="B69" s="84"/>
      <c r="C69" s="2" t="s">
        <v>92</v>
      </c>
    </row>
    <row r="70" spans="1:3" s="3" customFormat="1">
      <c r="B70" s="85"/>
      <c r="C70" s="2" t="s">
        <v>80</v>
      </c>
    </row>
    <row r="71" spans="1:3" s="3" customFormat="1">
      <c r="B71" s="35"/>
      <c r="C71" s="36"/>
    </row>
    <row r="72" spans="1:3" s="3" customFormat="1" ht="18">
      <c r="A72" s="86" t="s">
        <v>141</v>
      </c>
      <c r="B72" s="86"/>
      <c r="C72" s="86"/>
    </row>
    <row r="73" spans="1:3" s="3" customFormat="1">
      <c r="B73" s="37" t="s">
        <v>140</v>
      </c>
      <c r="C73" s="34" t="s">
        <v>139</v>
      </c>
    </row>
    <row r="74" spans="1:3" s="3" customFormat="1">
      <c r="B74" s="37">
        <v>1</v>
      </c>
      <c r="C74" s="38" t="s">
        <v>143</v>
      </c>
    </row>
    <row r="75" spans="1:3" ht="42">
      <c r="B75" s="37">
        <v>2</v>
      </c>
      <c r="C75" s="4" t="s">
        <v>142</v>
      </c>
    </row>
    <row r="76" spans="1:3" s="3" customFormat="1" ht="28">
      <c r="B76" s="37">
        <v>3</v>
      </c>
      <c r="C76" s="4" t="s">
        <v>144</v>
      </c>
    </row>
    <row r="77" spans="1:3" s="3" customFormat="1" ht="28">
      <c r="B77" s="37">
        <v>4</v>
      </c>
      <c r="C77" s="4" t="s">
        <v>145</v>
      </c>
    </row>
    <row r="78" spans="1:3" s="3" customFormat="1" ht="28">
      <c r="B78" s="37">
        <v>5</v>
      </c>
      <c r="C78" s="4" t="s">
        <v>146</v>
      </c>
    </row>
    <row r="79" spans="1:3" s="3" customFormat="1" ht="42">
      <c r="B79" s="37">
        <v>6</v>
      </c>
      <c r="C79" s="4" t="s">
        <v>147</v>
      </c>
    </row>
    <row r="80" spans="1:3" s="3" customFormat="1" ht="42">
      <c r="B80" s="37">
        <v>7</v>
      </c>
      <c r="C80" s="4" t="s">
        <v>148</v>
      </c>
    </row>
    <row r="81" spans="1:3" s="3" customFormat="1" ht="42">
      <c r="B81" s="37">
        <v>8</v>
      </c>
      <c r="C81" s="4" t="s">
        <v>149</v>
      </c>
    </row>
    <row r="82" spans="1:3" s="3" customFormat="1" ht="28">
      <c r="B82" s="37">
        <v>9</v>
      </c>
      <c r="C82" s="4" t="s">
        <v>150</v>
      </c>
    </row>
    <row r="83" spans="1:3" s="3" customFormat="1"/>
    <row r="85" spans="1:3" ht="18">
      <c r="A85" s="82" t="s">
        <v>110</v>
      </c>
      <c r="B85" s="82"/>
      <c r="C85" s="82"/>
    </row>
    <row r="86" spans="1:3" ht="28">
      <c r="A86" s="3"/>
      <c r="B86" s="2" t="s">
        <v>94</v>
      </c>
      <c r="C86" s="4" t="s">
        <v>95</v>
      </c>
    </row>
    <row r="87" spans="1:3" ht="42">
      <c r="B87" s="2" t="s">
        <v>96</v>
      </c>
      <c r="C87" s="4" t="s">
        <v>97</v>
      </c>
    </row>
    <row r="88" spans="1:3" ht="28">
      <c r="B88" s="2" t="s">
        <v>98</v>
      </c>
      <c r="C88" s="4" t="s">
        <v>99</v>
      </c>
    </row>
    <row r="89" spans="1:3" ht="56">
      <c r="B89" s="2" t="s">
        <v>100</v>
      </c>
      <c r="C89" s="4" t="s">
        <v>101</v>
      </c>
    </row>
    <row r="90" spans="1:3" ht="28">
      <c r="B90" s="2" t="s">
        <v>102</v>
      </c>
      <c r="C90" s="4" t="s">
        <v>103</v>
      </c>
    </row>
    <row r="91" spans="1:3" ht="28">
      <c r="B91" s="2" t="s">
        <v>104</v>
      </c>
      <c r="C91" s="4" t="s">
        <v>105</v>
      </c>
    </row>
    <row r="92" spans="1:3" ht="42">
      <c r="B92" s="2" t="s">
        <v>106</v>
      </c>
      <c r="C92" s="4" t="s">
        <v>107</v>
      </c>
    </row>
    <row r="93" spans="1:3" ht="28">
      <c r="B93" s="2" t="s">
        <v>108</v>
      </c>
      <c r="C93" s="4" t="s">
        <v>109</v>
      </c>
    </row>
    <row r="94" spans="1:3">
      <c r="B94" s="2" t="s">
        <v>0</v>
      </c>
      <c r="C94" s="4"/>
    </row>
    <row r="96" spans="1:3" ht="18">
      <c r="A96" s="82" t="s">
        <v>111</v>
      </c>
      <c r="B96" s="82"/>
      <c r="C96" s="82"/>
    </row>
    <row r="97" spans="1:3" ht="28">
      <c r="A97" s="3"/>
      <c r="B97" s="2" t="s">
        <v>181</v>
      </c>
      <c r="C97" s="4" t="s">
        <v>112</v>
      </c>
    </row>
    <row r="98" spans="1:3" ht="28">
      <c r="A98" s="3"/>
      <c r="B98" s="2" t="s">
        <v>113</v>
      </c>
      <c r="C98" s="4" t="s">
        <v>114</v>
      </c>
    </row>
    <row r="99" spans="1:3" ht="28">
      <c r="A99" s="3"/>
      <c r="B99" s="2" t="s">
        <v>115</v>
      </c>
      <c r="C99" s="4" t="s">
        <v>116</v>
      </c>
    </row>
    <row r="100" spans="1:3" ht="28">
      <c r="A100" s="3"/>
      <c r="B100" s="2" t="s">
        <v>117</v>
      </c>
      <c r="C100" s="4" t="s">
        <v>118</v>
      </c>
    </row>
    <row r="101" spans="1:3" ht="28">
      <c r="A101" s="3"/>
      <c r="B101" s="2" t="s">
        <v>53</v>
      </c>
      <c r="C101" s="4" t="s">
        <v>119</v>
      </c>
    </row>
    <row r="102" spans="1:3" ht="28">
      <c r="A102" s="3"/>
      <c r="B102" s="2" t="s">
        <v>182</v>
      </c>
      <c r="C102" s="4" t="s">
        <v>120</v>
      </c>
    </row>
    <row r="103" spans="1:3">
      <c r="A103" s="3"/>
      <c r="B103" s="2" t="s">
        <v>0</v>
      </c>
      <c r="C103" s="4"/>
    </row>
  </sheetData>
  <mergeCells count="14">
    <mergeCell ref="A32:C32"/>
    <mergeCell ref="A1:C2"/>
    <mergeCell ref="A23:C23"/>
    <mergeCell ref="B33:B38"/>
    <mergeCell ref="B39:B48"/>
    <mergeCell ref="A3:C3"/>
    <mergeCell ref="A14:C14"/>
    <mergeCell ref="A96:C96"/>
    <mergeCell ref="B49:B55"/>
    <mergeCell ref="B56:B63"/>
    <mergeCell ref="B64:B67"/>
    <mergeCell ref="B68:B70"/>
    <mergeCell ref="A85:C85"/>
    <mergeCell ref="A72:C72"/>
  </mergeCells>
  <hyperlinks>
    <hyperlink ref="C73" r:id="rId1"/>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D10"/>
  <sheetViews>
    <sheetView workbookViewId="0">
      <selection activeCell="B7" sqref="B7"/>
    </sheetView>
  </sheetViews>
  <sheetFormatPr baseColWidth="10" defaultColWidth="11.5" defaultRowHeight="14" x14ac:dyDescent="0"/>
  <cols>
    <col min="2" max="2" width="68.5" customWidth="1"/>
    <col min="3" max="3" width="27.6640625" customWidth="1"/>
  </cols>
  <sheetData>
    <row r="1" spans="1:4" s="3" customFormat="1" ht="15" thickBot="1">
      <c r="A1" s="13" t="s">
        <v>13</v>
      </c>
      <c r="B1" s="13" t="s">
        <v>153</v>
      </c>
      <c r="C1" s="13" t="s">
        <v>14</v>
      </c>
      <c r="D1" s="12"/>
    </row>
    <row r="2" spans="1:4">
      <c r="A2" s="6" t="s">
        <v>1</v>
      </c>
      <c r="B2" s="7" t="s">
        <v>154</v>
      </c>
      <c r="C2" s="14" t="s">
        <v>7</v>
      </c>
      <c r="D2" s="12"/>
    </row>
    <row r="3" spans="1:4">
      <c r="A3" s="8" t="s">
        <v>2</v>
      </c>
      <c r="B3" s="59">
        <v>1.1000000000000001</v>
      </c>
      <c r="C3" s="15" t="s">
        <v>8</v>
      </c>
      <c r="D3" s="12"/>
    </row>
    <row r="4" spans="1:4" ht="126">
      <c r="A4" s="9" t="s">
        <v>3</v>
      </c>
      <c r="B4" s="5" t="s">
        <v>159</v>
      </c>
      <c r="C4" s="16" t="s">
        <v>11</v>
      </c>
      <c r="D4" s="12"/>
    </row>
    <row r="5" spans="1:4" ht="28">
      <c r="A5" s="8" t="s">
        <v>4</v>
      </c>
      <c r="B5" s="34" t="str">
        <f>"https://mhkdr.openei.org/models/System%20Content%20Model%20v" &amp; B3 &amp; ".xlsx"</f>
        <v>https://mhkdr.openei.org/models/System%20Content%20Model%20v1.1.xlsx</v>
      </c>
      <c r="C5" s="15" t="s">
        <v>6</v>
      </c>
      <c r="D5" s="12"/>
    </row>
    <row r="6" spans="1:4" ht="28">
      <c r="A6" s="8" t="s">
        <v>5</v>
      </c>
      <c r="B6" s="4" t="s">
        <v>155</v>
      </c>
      <c r="C6" s="15" t="s">
        <v>9</v>
      </c>
      <c r="D6" s="12"/>
    </row>
    <row r="7" spans="1:4" s="3" customFormat="1">
      <c r="A7" s="18" t="s">
        <v>16</v>
      </c>
      <c r="B7" s="19" t="s">
        <v>62</v>
      </c>
      <c r="C7" s="20" t="s">
        <v>17</v>
      </c>
      <c r="D7" s="12"/>
    </row>
    <row r="8" spans="1:4" ht="29" thickBot="1">
      <c r="A8" s="10" t="s">
        <v>10</v>
      </c>
      <c r="B8" s="11" t="s">
        <v>31</v>
      </c>
      <c r="C8" s="17" t="s">
        <v>12</v>
      </c>
      <c r="D8" s="12"/>
    </row>
    <row r="9" spans="1:4">
      <c r="A9" s="12"/>
      <c r="B9" s="12"/>
      <c r="C9" s="12"/>
      <c r="D9" s="12"/>
    </row>
    <row r="10" spans="1:4">
      <c r="A10" s="12"/>
      <c r="B10" s="12"/>
      <c r="C10" s="12"/>
      <c r="D10" s="12"/>
    </row>
  </sheetData>
  <sheetProtection password="C46C" sheet="1" objects="1" scenarios="1"/>
  <hyperlinks>
    <hyperlink ref="B5" r:id="rId1" display="https://mhkdr.openei.org/models/System%20Content%20Model%20v0.9.xlsx"/>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Metadata</vt:lpstr>
      <vt:lpstr>Data</vt:lpstr>
      <vt:lpstr>Field Values</vt:lpstr>
      <vt:lpstr>About</vt:lpstr>
    </vt:vector>
  </TitlesOfParts>
  <Company>NREL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Driscoll</dc:creator>
  <cp:lastModifiedBy>monty</cp:lastModifiedBy>
  <dcterms:created xsi:type="dcterms:W3CDTF">2015-05-28T14:50:57Z</dcterms:created>
  <dcterms:modified xsi:type="dcterms:W3CDTF">2016-10-19T17:38:36Z</dcterms:modified>
</cp:coreProperties>
</file>